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07"/>
  <workbookPr/>
  <mc:AlternateContent xmlns:mc="http://schemas.openxmlformats.org/markup-compatibility/2006">
    <mc:Choice Requires="x15">
      <x15ac:absPath xmlns:x15ac="http://schemas.microsoft.com/office/spreadsheetml/2010/11/ac" url="C:\Users\KristinaPreiksaityte\Downloads\"/>
    </mc:Choice>
  </mc:AlternateContent>
  <xr:revisionPtr revIDLastSave="0" documentId="8_{E44F2F8D-0A9F-4FF4-82E5-B51EE7766A9F}" xr6:coauthVersionLast="47" xr6:coauthVersionMax="47" xr10:uidLastSave="{00000000-0000-0000-0000-000000000000}"/>
  <bookViews>
    <workbookView xWindow="30270" yWindow="1710" windowWidth="27330" windowHeight="13845" xr2:uid="{00000000-000D-0000-FFFF-FFFF00000000}"/>
  </bookViews>
  <sheets>
    <sheet name="BUDGET_Template" sheetId="1" r:id="rId1"/>
    <sheet name="Sheet2" sheetId="2" state="hidden" r:id="rId2"/>
  </sheets>
  <calcPr calcId="191028"/>
  <webPublishing codePag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3" i="1" l="1"/>
  <c r="K58" i="1"/>
  <c r="K43" i="1"/>
  <c r="K28" i="1"/>
  <c r="K13" i="1"/>
  <c r="K74" i="1"/>
  <c r="K75" i="1"/>
  <c r="K76" i="1"/>
  <c r="K77" i="1"/>
  <c r="K78" i="1"/>
  <c r="K79" i="1"/>
  <c r="K80" i="1"/>
  <c r="K81" i="1"/>
  <c r="K82" i="1"/>
  <c r="K59" i="1"/>
  <c r="K60" i="1"/>
  <c r="K61" i="1"/>
  <c r="K62" i="1"/>
  <c r="K63" i="1"/>
  <c r="K64" i="1"/>
  <c r="K65" i="1"/>
  <c r="K66" i="1"/>
  <c r="K67" i="1"/>
  <c r="K44" i="1"/>
  <c r="K45" i="1"/>
  <c r="K46" i="1"/>
  <c r="K47" i="1"/>
  <c r="K48" i="1"/>
  <c r="K49" i="1"/>
  <c r="K50" i="1"/>
  <c r="K51" i="1"/>
  <c r="K52" i="1"/>
  <c r="K29" i="1"/>
  <c r="K30" i="1"/>
  <c r="K31" i="1"/>
  <c r="K32" i="1"/>
  <c r="K33" i="1"/>
  <c r="K34" i="1"/>
  <c r="K35" i="1"/>
  <c r="K36" i="1"/>
  <c r="K37" i="1"/>
  <c r="H19" i="1"/>
  <c r="K19" i="1" s="1"/>
  <c r="H20" i="1"/>
  <c r="K20" i="1" s="1"/>
  <c r="H21" i="1"/>
  <c r="K21" i="1" s="1"/>
  <c r="H22" i="1"/>
  <c r="K22" i="1" s="1"/>
  <c r="K14" i="1"/>
  <c r="K15" i="1"/>
  <c r="K16" i="1"/>
  <c r="K17" i="1"/>
  <c r="K18" i="1"/>
  <c r="K83" i="1" l="1"/>
  <c r="K68" i="1"/>
  <c r="K38" i="1"/>
  <c r="K53" i="1"/>
  <c r="K23" i="1"/>
  <c r="K87" i="1" l="1"/>
  <c r="K91" i="1" s="1"/>
  <c r="K93" i="1" s="1"/>
  <c r="D6" i="1" s="1"/>
  <c r="K84" i="1" l="1"/>
  <c r="K69" i="1"/>
  <c r="K39" i="1"/>
  <c r="K54" i="1"/>
  <c r="K24" i="1"/>
</calcChain>
</file>

<file path=xl/sharedStrings.xml><?xml version="1.0" encoding="utf-8"?>
<sst xmlns="http://schemas.openxmlformats.org/spreadsheetml/2006/main" count="181" uniqueCount="123">
  <si>
    <t>Nonviolent Peaceforce - Budget Template</t>
  </si>
  <si>
    <t>Requesting Organisation</t>
  </si>
  <si>
    <t>Project Title</t>
  </si>
  <si>
    <t>Project Duration</t>
  </si>
  <si>
    <t>START DATE:</t>
  </si>
  <si>
    <t>END DATE:</t>
  </si>
  <si>
    <t>Total Requested Budget:</t>
  </si>
  <si>
    <t>A. Staff and Other Personnel Costs</t>
  </si>
  <si>
    <t>Please itemize costs of staff, consultants and other personnel directly working on this project. For each position, indicate what role it plays in the implementation of the project and its grade/level.</t>
  </si>
  <si>
    <t>Code</t>
  </si>
  <si>
    <t>Budget Line Description</t>
  </si>
  <si>
    <t>Budget Narrative (max 1500 char.)</t>
  </si>
  <si>
    <t>Unit Description (month, unit, lump sum, etc)</t>
  </si>
  <si>
    <t>Unit Quantity</t>
  </si>
  <si>
    <t>Unit Cost</t>
  </si>
  <si>
    <t>Level of Engagement  (for personnel only</t>
  </si>
  <si>
    <t>Duration 
(# Months)</t>
  </si>
  <si>
    <t>% charged to NP</t>
  </si>
  <si>
    <t>Total Cost</t>
  </si>
  <si>
    <t>Comments / Notes</t>
  </si>
  <si>
    <t>A.1</t>
  </si>
  <si>
    <t>Director</t>
  </si>
  <si>
    <t>months</t>
  </si>
  <si>
    <t>A.2</t>
  </si>
  <si>
    <t>Project Manager</t>
  </si>
  <si>
    <t>A.3</t>
  </si>
  <si>
    <t>Volunteers</t>
  </si>
  <si>
    <t>A.4</t>
  </si>
  <si>
    <t>Accountant</t>
  </si>
  <si>
    <t>A.5</t>
  </si>
  <si>
    <t>A.6</t>
  </si>
  <si>
    <t>A.7</t>
  </si>
  <si>
    <t>A.8</t>
  </si>
  <si>
    <t>A.9</t>
  </si>
  <si>
    <t>A.10</t>
  </si>
  <si>
    <t>Total Budget Category</t>
  </si>
  <si>
    <t>Percentage of Budget</t>
  </si>
  <si>
    <t>B. Supplies, Commodities, Materials</t>
  </si>
  <si>
    <t>Please itemize direct and indirect costs of consumables to be purchased under the project, including associated transportation, freight, storage and distribution costs.</t>
  </si>
  <si>
    <t>Total Cost (UAH)</t>
  </si>
  <si>
    <t>B.1</t>
  </si>
  <si>
    <t>Office/Warehouse Tools</t>
  </si>
  <si>
    <t>B.2</t>
  </si>
  <si>
    <t>Outreach Marerials</t>
  </si>
  <si>
    <t>B.3</t>
  </si>
  <si>
    <t>B.4</t>
  </si>
  <si>
    <t>B.5</t>
  </si>
  <si>
    <t>B.6</t>
  </si>
  <si>
    <t>B.7</t>
  </si>
  <si>
    <t>B.8</t>
  </si>
  <si>
    <t>B.9</t>
  </si>
  <si>
    <t>B.10</t>
  </si>
  <si>
    <t>Total Budget Category / Загальна бюджетна категорія</t>
  </si>
  <si>
    <t xml:space="preserve">C. Equipment </t>
  </si>
  <si>
    <t>Please itemize costs of non-consumables to be purchased under the project.</t>
  </si>
  <si>
    <t>C.1</t>
  </si>
  <si>
    <t>Visibility</t>
  </si>
  <si>
    <t>lumpsum</t>
  </si>
  <si>
    <t>C.2</t>
  </si>
  <si>
    <t>Communication Equipment</t>
  </si>
  <si>
    <t>C.3</t>
  </si>
  <si>
    <t xml:space="preserve">Safety &amp; Security Equipment </t>
  </si>
  <si>
    <t>C.4</t>
  </si>
  <si>
    <t>C.5</t>
  </si>
  <si>
    <t>C.6</t>
  </si>
  <si>
    <t>C.7</t>
  </si>
  <si>
    <t>C.8</t>
  </si>
  <si>
    <t>C.9</t>
  </si>
  <si>
    <t>C.10</t>
  </si>
  <si>
    <t>E. Travel</t>
  </si>
  <si>
    <t>Please itemize travel costs of staff, consultants and other personnel for project implementation.</t>
  </si>
  <si>
    <t>E.1</t>
  </si>
  <si>
    <t>Fuel for Volunteer Vehicles</t>
  </si>
  <si>
    <t>E.2</t>
  </si>
  <si>
    <t>Volunteer Workshop Travel</t>
  </si>
  <si>
    <t>E.3</t>
  </si>
  <si>
    <t>E.4</t>
  </si>
  <si>
    <t>E.5</t>
  </si>
  <si>
    <t>E.6</t>
  </si>
  <si>
    <t>E.7</t>
  </si>
  <si>
    <t>E.8</t>
  </si>
  <si>
    <t>E.9</t>
  </si>
  <si>
    <t>E.10</t>
  </si>
  <si>
    <t>G. General Operating and Other Direct Costs</t>
  </si>
  <si>
    <t>Please include general operating expenses and other direct costs for project implementation.</t>
  </si>
  <si>
    <t xml:space="preserve">Unit Cost </t>
  </si>
  <si>
    <t>G.1</t>
  </si>
  <si>
    <t>Office/Warehouse Rental</t>
  </si>
  <si>
    <t>G.2</t>
  </si>
  <si>
    <t>Office/Warehouse Utilities</t>
  </si>
  <si>
    <t>G.3</t>
  </si>
  <si>
    <t>Communications/Internet Utilities</t>
  </si>
  <si>
    <t>G.4</t>
  </si>
  <si>
    <t>G.5</t>
  </si>
  <si>
    <t>G.6</t>
  </si>
  <si>
    <t>G.7</t>
  </si>
  <si>
    <t>G.8</t>
  </si>
  <si>
    <t>G.9</t>
  </si>
  <si>
    <t>G.10</t>
  </si>
  <si>
    <t>Total / Всього</t>
  </si>
  <si>
    <t>Project Support Cost</t>
  </si>
  <si>
    <t>PSC Cost</t>
  </si>
  <si>
    <t>PSC Rate (Insert percentage not exceeding 5 per cent)</t>
  </si>
  <si>
    <t>PSC Amount</t>
  </si>
  <si>
    <t>Remarks (max 1500 char.)</t>
  </si>
  <si>
    <t>Unit Description</t>
  </si>
  <si>
    <t xml:space="preserve">Duration </t>
  </si>
  <si>
    <t>% charged to CBPF</t>
  </si>
  <si>
    <r>
      <t xml:space="preserve"> </t>
    </r>
    <r>
      <rPr>
        <b/>
        <sz val="10"/>
        <color indexed="8"/>
        <rFont val="Calibri"/>
        <family val="2"/>
      </rPr>
      <t>Total</t>
    </r>
  </si>
  <si>
    <t>Total</t>
  </si>
  <si>
    <t>PSC Rate (Insert percentage not to exceed 7 per cent including the shared PSC if applicable)</t>
  </si>
  <si>
    <r>
      <rPr>
        <sz val="8"/>
        <color indexed="8"/>
        <rFont val="Arial"/>
        <family val="2"/>
      </rPr>
      <t>Includes Sub IP PSC</t>
    </r>
    <r>
      <rPr>
        <sz val="6"/>
        <color indexed="8"/>
        <rFont val="Arial"/>
        <family val="2"/>
      </rPr>
      <t> </t>
    </r>
  </si>
  <si>
    <t>Budget by Sector / Cluster</t>
  </si>
  <si>
    <t>Sector/Cluster</t>
  </si>
  <si>
    <t>Percentage Of Budget Requested</t>
  </si>
  <si>
    <t>Budget Value</t>
  </si>
  <si>
    <r>
      <t>Budget Value References </t>
    </r>
    <r>
      <rPr>
        <b/>
        <sz val="6"/>
        <color indexed="63"/>
        <rFont val="Arial"/>
        <family val="2"/>
      </rPr>
      <t>(Programming and Cash and Voucher Assistance)</t>
    </r>
  </si>
  <si>
    <t>Thematic Areas</t>
  </si>
  <si>
    <t>Programming - Protection</t>
  </si>
  <si>
    <t>Programming - Gender-Based Violence</t>
  </si>
  <si>
    <t>Programming - Gender Equality</t>
  </si>
  <si>
    <t>Programming - Persons with Disabilities</t>
  </si>
  <si>
    <t>Cash and Voucher Assistance (CVA)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</si>
</sst>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0.00;[Red]#,##0.00"/>
    <numFmt numFmtId="166" formatCode="0.00;[Red]0.00"/>
    <numFmt numFmtId="167" formatCode="0;[Red]0"/>
    <numFmt numFmtId="168" formatCode="_([$$-409]* #,##0.000_);_([$$-409]* \(#,##0.000\);_([$$-409]* &quot;-&quot;??_);_(@_)"/>
    <numFmt numFmtId="169" formatCode="_([$UAH]\ * #,##0.00_);_([$UAH]\ * \(#,##0.00\);_([$UAH]\ * &quot;-&quot;??_);_(@_)"/>
    <numFmt numFmtId="170" formatCode="#,##0.00\ &quot;UAH&quot;;[Red]#,##0.00\ &quot;UAH&quot;"/>
    <numFmt numFmtId="171" formatCode="_-[$$-409]* #,##0.00_ ;_-[$$-409]* \-#,##0.00\ ;_-[$$-409]* &quot;-&quot;??_ ;_-@_ "/>
  </numFmts>
  <fonts count="45">
    <font>
      <sz val="11"/>
      <color indexed="8"/>
      <name val="Calibri"/>
      <family val="2"/>
    </font>
    <font>
      <sz val="11"/>
      <color indexed="9"/>
      <name val="Calibri"/>
      <family val="2"/>
    </font>
    <font>
      <b/>
      <sz val="11"/>
      <color indexed="9"/>
      <name val="Calibri"/>
      <family val="2"/>
    </font>
    <font>
      <b/>
      <sz val="11"/>
      <color indexed="8"/>
      <name val="Calibri"/>
      <family val="2"/>
    </font>
    <font>
      <sz val="11"/>
      <color indexed="10"/>
      <name val="Calibri"/>
      <family val="2"/>
    </font>
    <font>
      <b/>
      <sz val="10"/>
      <color indexed="8"/>
      <name val="Calibri"/>
      <family val="2"/>
    </font>
    <font>
      <b/>
      <sz val="11"/>
      <name val="Calibri"/>
      <family val="2"/>
    </font>
    <font>
      <sz val="8"/>
      <color indexed="8"/>
      <name val="Arial"/>
      <family val="2"/>
    </font>
    <font>
      <sz val="6"/>
      <color indexed="8"/>
      <name val="Arial"/>
      <family val="2"/>
    </font>
    <font>
      <b/>
      <sz val="6"/>
      <color indexed="63"/>
      <name val="Arial"/>
      <family val="2"/>
    </font>
    <font>
      <sz val="10"/>
      <name val="Calibri"/>
      <family val="2"/>
    </font>
    <font>
      <sz val="11"/>
      <color theme="1"/>
      <name val="Calibri"/>
      <family val="2"/>
    </font>
    <font>
      <sz val="11"/>
      <color theme="0"/>
      <name val="Calibri"/>
      <family val="2"/>
    </font>
    <font>
      <sz val="11"/>
      <color rgb="FF9C0006"/>
      <name val="Calibri"/>
      <family val="2"/>
    </font>
    <font>
      <b/>
      <sz val="11"/>
      <color rgb="FFFA7D00"/>
      <name val="Calibri"/>
      <family val="2"/>
    </font>
    <font>
      <b/>
      <sz val="11"/>
      <color theme="0"/>
      <name val="Calibri"/>
      <family val="2"/>
    </font>
    <font>
      <i/>
      <sz val="11"/>
      <color rgb="FF7F7F7F"/>
      <name val="Calibri"/>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sz val="18"/>
      <color theme="3"/>
      <name val="Calibri Light"/>
      <family val="2"/>
    </font>
    <font>
      <b/>
      <sz val="11"/>
      <color theme="1"/>
      <name val="Calibri"/>
      <family val="2"/>
    </font>
    <font>
      <sz val="11"/>
      <color rgb="FFFF0000"/>
      <name val="Calibri"/>
      <family val="2"/>
    </font>
    <font>
      <sz val="10"/>
      <color theme="1"/>
      <name val="Calibri"/>
      <family val="2"/>
    </font>
    <font>
      <b/>
      <sz val="10"/>
      <color theme="1"/>
      <name val="Calibri"/>
      <family val="2"/>
    </font>
    <font>
      <sz val="11"/>
      <color rgb="FF3070B0"/>
      <name val="Calibri"/>
      <family val="2"/>
    </font>
    <font>
      <sz val="8"/>
      <color rgb="FF6CB9EB"/>
      <name val="Calibri"/>
      <family val="2"/>
    </font>
    <font>
      <sz val="10"/>
      <color theme="4" tint="-0.24994659260841701"/>
      <name val="Calibri"/>
      <family val="2"/>
    </font>
    <font>
      <sz val="11"/>
      <color indexed="8"/>
      <name val="Calibri"/>
      <family val="2"/>
    </font>
    <font>
      <b/>
      <sz val="14"/>
      <color theme="1"/>
      <name val="Calibri"/>
      <family val="2"/>
    </font>
    <font>
      <b/>
      <u val="double"/>
      <sz val="10"/>
      <color theme="1"/>
      <name val="Calibri"/>
      <family val="2"/>
    </font>
    <font>
      <sz val="10"/>
      <color rgb="FF0070C0"/>
      <name val="Calibri"/>
      <family val="2"/>
    </font>
    <font>
      <b/>
      <sz val="10"/>
      <color rgb="FF000000"/>
      <name val="Calibri"/>
      <family val="2"/>
    </font>
    <font>
      <u/>
      <sz val="11"/>
      <color theme="10"/>
      <name val="Calibri"/>
      <family val="2"/>
    </font>
    <font>
      <sz val="12"/>
      <color theme="1"/>
      <name val="Calibri"/>
      <family val="2"/>
    </font>
    <font>
      <b/>
      <sz val="12"/>
      <color rgb="FF3070B0"/>
      <name val="Calibri"/>
      <family val="2"/>
    </font>
    <font>
      <b/>
      <sz val="12"/>
      <color theme="1"/>
      <name val="Calibri"/>
      <family val="2"/>
    </font>
    <font>
      <b/>
      <sz val="12"/>
      <color rgb="FF000000"/>
      <name val="Calibri"/>
      <family val="2"/>
    </font>
    <font>
      <sz val="12"/>
      <color indexed="9"/>
      <name val="Calibri"/>
      <family val="2"/>
    </font>
    <font>
      <b/>
      <u val="double"/>
      <sz val="11"/>
      <color theme="1"/>
      <name val="Calibri"/>
      <family val="2"/>
    </font>
  </fonts>
  <fills count="68">
    <fill>
      <patternFill patternType="none"/>
    </fill>
    <fill>
      <patternFill patternType="gray125"/>
    </fill>
    <fill>
      <patternFill patternType="solid">
        <fgColor theme="4" tint="0.79995117038483843"/>
        <bgColor indexed="64"/>
      </patternFill>
    </fill>
    <fill>
      <patternFill patternType="solid">
        <fgColor theme="4" tint="0.79992065187536243"/>
        <bgColor indexed="64"/>
      </patternFill>
    </fill>
    <fill>
      <patternFill patternType="solid">
        <fgColor theme="4" tint="0.79989013336588644"/>
        <bgColor indexed="64"/>
      </patternFill>
    </fill>
    <fill>
      <patternFill patternType="solid">
        <fgColor theme="5" tint="0.79995117038483843"/>
        <bgColor indexed="64"/>
      </patternFill>
    </fill>
    <fill>
      <patternFill patternType="solid">
        <fgColor theme="5" tint="0.79992065187536243"/>
        <bgColor indexed="64"/>
      </patternFill>
    </fill>
    <fill>
      <patternFill patternType="solid">
        <fgColor theme="5" tint="0.79989013336588644"/>
        <bgColor indexed="64"/>
      </patternFill>
    </fill>
    <fill>
      <patternFill patternType="solid">
        <fgColor theme="6" tint="0.79995117038483843"/>
        <bgColor indexed="64"/>
      </patternFill>
    </fill>
    <fill>
      <patternFill patternType="solid">
        <fgColor theme="6" tint="0.79992065187536243"/>
        <bgColor indexed="64"/>
      </patternFill>
    </fill>
    <fill>
      <patternFill patternType="solid">
        <fgColor theme="6" tint="0.79989013336588644"/>
        <bgColor indexed="64"/>
      </patternFill>
    </fill>
    <fill>
      <patternFill patternType="solid">
        <fgColor theme="7" tint="0.79995117038483843"/>
        <bgColor indexed="64"/>
      </patternFill>
    </fill>
    <fill>
      <patternFill patternType="solid">
        <fgColor theme="7" tint="0.79992065187536243"/>
        <bgColor indexed="64"/>
      </patternFill>
    </fill>
    <fill>
      <patternFill patternType="solid">
        <fgColor theme="7" tint="0.79989013336588644"/>
        <bgColor indexed="64"/>
      </patternFill>
    </fill>
    <fill>
      <patternFill patternType="solid">
        <fgColor theme="8" tint="0.79995117038483843"/>
        <bgColor indexed="64"/>
      </patternFill>
    </fill>
    <fill>
      <patternFill patternType="solid">
        <fgColor theme="8" tint="0.79992065187536243"/>
        <bgColor indexed="64"/>
      </patternFill>
    </fill>
    <fill>
      <patternFill patternType="solid">
        <fgColor theme="8" tint="0.79989013336588644"/>
        <bgColor indexed="64"/>
      </patternFill>
    </fill>
    <fill>
      <patternFill patternType="solid">
        <fgColor theme="9" tint="0.79995117038483843"/>
        <bgColor indexed="64"/>
      </patternFill>
    </fill>
    <fill>
      <patternFill patternType="solid">
        <fgColor theme="9" tint="0.79992065187536243"/>
        <bgColor indexed="64"/>
      </patternFill>
    </fill>
    <fill>
      <patternFill patternType="solid">
        <fgColor theme="9" tint="0.79989013336588644"/>
        <bgColor indexed="64"/>
      </patternFill>
    </fill>
    <fill>
      <patternFill patternType="solid">
        <fgColor theme="4" tint="0.59996337778862885"/>
        <bgColor indexed="64"/>
      </patternFill>
    </fill>
    <fill>
      <patternFill patternType="solid">
        <fgColor theme="4" tint="0.59993285927915285"/>
        <bgColor indexed="64"/>
      </patternFill>
    </fill>
    <fill>
      <patternFill patternType="solid">
        <fgColor theme="4" tint="0.59990234076967686"/>
        <bgColor indexed="64"/>
      </patternFill>
    </fill>
    <fill>
      <patternFill patternType="solid">
        <fgColor theme="5" tint="0.59996337778862885"/>
        <bgColor indexed="64"/>
      </patternFill>
    </fill>
    <fill>
      <patternFill patternType="solid">
        <fgColor theme="5" tint="0.59993285927915285"/>
        <bgColor indexed="64"/>
      </patternFill>
    </fill>
    <fill>
      <patternFill patternType="solid">
        <fgColor theme="5" tint="0.59990234076967686"/>
        <bgColor indexed="64"/>
      </patternFill>
    </fill>
    <fill>
      <patternFill patternType="solid">
        <fgColor theme="6" tint="0.59996337778862885"/>
        <bgColor indexed="64"/>
      </patternFill>
    </fill>
    <fill>
      <patternFill patternType="solid">
        <fgColor theme="6" tint="0.59993285927915285"/>
        <bgColor indexed="64"/>
      </patternFill>
    </fill>
    <fill>
      <patternFill patternType="solid">
        <fgColor theme="6" tint="0.59990234076967686"/>
        <bgColor indexed="64"/>
      </patternFill>
    </fill>
    <fill>
      <patternFill patternType="solid">
        <fgColor theme="7" tint="0.59996337778862885"/>
        <bgColor indexed="64"/>
      </patternFill>
    </fill>
    <fill>
      <patternFill patternType="solid">
        <fgColor theme="7" tint="0.59993285927915285"/>
        <bgColor indexed="64"/>
      </patternFill>
    </fill>
    <fill>
      <patternFill patternType="solid">
        <fgColor theme="7" tint="0.59990234076967686"/>
        <bgColor indexed="64"/>
      </patternFill>
    </fill>
    <fill>
      <patternFill patternType="solid">
        <fgColor theme="8" tint="0.59996337778862885"/>
        <bgColor indexed="64"/>
      </patternFill>
    </fill>
    <fill>
      <patternFill patternType="solid">
        <fgColor theme="8" tint="0.59993285927915285"/>
        <bgColor indexed="64"/>
      </patternFill>
    </fill>
    <fill>
      <patternFill patternType="solid">
        <fgColor theme="8" tint="0.59990234076967686"/>
        <bgColor indexed="64"/>
      </patternFill>
    </fill>
    <fill>
      <patternFill patternType="solid">
        <fgColor theme="9" tint="0.59996337778862885"/>
        <bgColor indexed="64"/>
      </patternFill>
    </fill>
    <fill>
      <patternFill patternType="solid">
        <fgColor theme="9" tint="0.59993285927915285"/>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indexed="47"/>
        <bgColor indexed="64"/>
      </patternFill>
    </fill>
    <fill>
      <patternFill patternType="solid">
        <fgColor rgb="FFFFEB9C"/>
        <bgColor indexed="64"/>
      </patternFill>
    </fill>
    <fill>
      <patternFill patternType="solid">
        <fgColor rgb="FFFFFFCC"/>
        <bgColor indexed="64"/>
      </patternFill>
    </fill>
    <fill>
      <patternFill patternType="solid">
        <fgColor indexed="26"/>
        <bgColor indexed="64"/>
      </patternFill>
    </fill>
    <fill>
      <patternFill patternType="solid">
        <fgColor rgb="FFEBF4FA"/>
        <bgColor indexed="64"/>
      </patternFill>
    </fill>
    <fill>
      <patternFill patternType="solid">
        <fgColor rgb="FFBEDBF1"/>
        <bgColor indexed="64"/>
      </patternFill>
    </fill>
    <fill>
      <patternFill patternType="solid">
        <fgColor rgb="FF34709D"/>
        <bgColor indexed="64"/>
      </patternFill>
    </fill>
    <fill>
      <patternFill patternType="solid">
        <fgColor rgb="FFF57E2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B4C6E7"/>
        <bgColor indexed="64"/>
      </patternFill>
    </fill>
  </fills>
  <borders count="4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thick">
        <color theme="4" tint="0.49992370372631001"/>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medium">
        <color rgb="FF3070B0"/>
      </top>
      <bottom/>
      <diagonal/>
    </border>
    <border>
      <left/>
      <right/>
      <top/>
      <bottom style="medium">
        <color rgb="FF3070B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right/>
      <top/>
      <bottom style="medium">
        <color rgb="FF000000"/>
      </bottom>
      <diagonal/>
    </border>
    <border>
      <left style="medium">
        <color indexed="64"/>
      </left>
      <right/>
      <top/>
      <bottom/>
      <diagonal/>
    </border>
    <border>
      <left/>
      <right/>
      <top style="thin">
        <color rgb="FF000000"/>
      </top>
      <bottom style="medium">
        <color indexed="64"/>
      </bottom>
      <diagonal/>
    </border>
  </borders>
  <cellStyleXfs count="103">
    <xf numFmtId="0" fontId="0" fillId="0" borderId="0"/>
    <xf numFmtId="0" fontId="11" fillId="2" borderId="0"/>
    <xf numFmtId="0" fontId="33" fillId="3" borderId="0"/>
    <xf numFmtId="0" fontId="33" fillId="4" borderId="0"/>
    <xf numFmtId="0" fontId="11" fillId="5" borderId="0"/>
    <xf numFmtId="0" fontId="33" fillId="6" borderId="0"/>
    <xf numFmtId="0" fontId="33" fillId="7" borderId="0"/>
    <xf numFmtId="0" fontId="11" fillId="8" borderId="0"/>
    <xf numFmtId="0" fontId="33" fillId="9" borderId="0"/>
    <xf numFmtId="0" fontId="33" fillId="10" borderId="0"/>
    <xf numFmtId="0" fontId="11" fillId="11" borderId="0"/>
    <xf numFmtId="0" fontId="33" fillId="12" borderId="0"/>
    <xf numFmtId="0" fontId="33" fillId="13" borderId="0"/>
    <xf numFmtId="0" fontId="11" fillId="14" borderId="0"/>
    <xf numFmtId="0" fontId="33" fillId="15" borderId="0"/>
    <xf numFmtId="0" fontId="33" fillId="16" borderId="0"/>
    <xf numFmtId="0" fontId="11" fillId="17" borderId="0"/>
    <xf numFmtId="0" fontId="33" fillId="18" borderId="0"/>
    <xf numFmtId="0" fontId="33" fillId="19" borderId="0"/>
    <xf numFmtId="0" fontId="11" fillId="20" borderId="0"/>
    <xf numFmtId="0" fontId="33" fillId="21" borderId="0"/>
    <xf numFmtId="0" fontId="33" fillId="22" borderId="0"/>
    <xf numFmtId="0" fontId="11" fillId="23" borderId="0"/>
    <xf numFmtId="0" fontId="33" fillId="24" borderId="0"/>
    <xf numFmtId="0" fontId="33" fillId="25" borderId="0"/>
    <xf numFmtId="0" fontId="11" fillId="26" borderId="0"/>
    <xf numFmtId="0" fontId="33" fillId="27" borderId="0"/>
    <xf numFmtId="0" fontId="33" fillId="28" borderId="0"/>
    <xf numFmtId="0" fontId="11" fillId="29" borderId="0"/>
    <xf numFmtId="0" fontId="33" fillId="30" borderId="0"/>
    <xf numFmtId="0" fontId="33" fillId="31" borderId="0"/>
    <xf numFmtId="0" fontId="11" fillId="32" borderId="0"/>
    <xf numFmtId="0" fontId="33" fillId="33" borderId="0"/>
    <xf numFmtId="0" fontId="33" fillId="34" borderId="0"/>
    <xf numFmtId="0" fontId="11" fillId="35" borderId="0"/>
    <xf numFmtId="0" fontId="33" fillId="36" borderId="0"/>
    <xf numFmtId="0" fontId="33" fillId="37" borderId="0"/>
    <xf numFmtId="0" fontId="12" fillId="38" borderId="0"/>
    <xf numFmtId="0" fontId="1" fillId="38" borderId="0"/>
    <xf numFmtId="0" fontId="12" fillId="39" borderId="0"/>
    <xf numFmtId="0" fontId="1" fillId="39" borderId="0"/>
    <xf numFmtId="0" fontId="12" fillId="40" borderId="0"/>
    <xf numFmtId="0" fontId="1" fillId="40" borderId="0"/>
    <xf numFmtId="0" fontId="12" fillId="41" borderId="0"/>
    <xf numFmtId="0" fontId="1" fillId="41" borderId="0"/>
    <xf numFmtId="0" fontId="12" fillId="42" borderId="0"/>
    <xf numFmtId="0" fontId="1" fillId="42" borderId="0"/>
    <xf numFmtId="0" fontId="12" fillId="43" borderId="0"/>
    <xf numFmtId="0" fontId="1" fillId="43" borderId="0"/>
    <xf numFmtId="0" fontId="12" fillId="44" borderId="0"/>
    <xf numFmtId="0" fontId="1" fillId="44" borderId="0"/>
    <xf numFmtId="0" fontId="12" fillId="45" borderId="0"/>
    <xf numFmtId="0" fontId="1" fillId="45" borderId="0"/>
    <xf numFmtId="0" fontId="12" fillId="46" borderId="0"/>
    <xf numFmtId="0" fontId="1" fillId="46" borderId="0"/>
    <xf numFmtId="0" fontId="12" fillId="47" borderId="0"/>
    <xf numFmtId="0" fontId="1" fillId="47" borderId="0"/>
    <xf numFmtId="0" fontId="12" fillId="48" borderId="0"/>
    <xf numFmtId="0" fontId="1" fillId="48" borderId="0"/>
    <xf numFmtId="0" fontId="12" fillId="49" borderId="0"/>
    <xf numFmtId="0" fontId="1" fillId="49" borderId="0"/>
    <xf numFmtId="0" fontId="13" fillId="50" borderId="0"/>
    <xf numFmtId="0" fontId="13" fillId="50" borderId="0"/>
    <xf numFmtId="0" fontId="14" fillId="51" borderId="1"/>
    <xf numFmtId="0" fontId="14" fillId="51" borderId="1"/>
    <xf numFmtId="0" fontId="15" fillId="52" borderId="2"/>
    <xf numFmtId="0" fontId="2" fillId="52" borderId="2"/>
    <xf numFmtId="43" fontId="11" fillId="0" borderId="0"/>
    <xf numFmtId="41" fontId="11" fillId="0" borderId="0"/>
    <xf numFmtId="44" fontId="11" fillId="0" borderId="0"/>
    <xf numFmtId="42" fontId="11" fillId="0" borderId="0"/>
    <xf numFmtId="0" fontId="16" fillId="0" borderId="0"/>
    <xf numFmtId="0" fontId="16" fillId="0" borderId="0"/>
    <xf numFmtId="0" fontId="17" fillId="53" borderId="0"/>
    <xf numFmtId="0" fontId="17" fillId="53" borderId="0"/>
    <xf numFmtId="0" fontId="18" fillId="0" borderId="3"/>
    <xf numFmtId="0" fontId="18" fillId="0" borderId="3"/>
    <xf numFmtId="0" fontId="19" fillId="0" borderId="4"/>
    <xf numFmtId="0" fontId="19" fillId="0" borderId="5"/>
    <xf numFmtId="0" fontId="19" fillId="0" borderId="6"/>
    <xf numFmtId="0" fontId="20" fillId="0" borderId="7"/>
    <xf numFmtId="0" fontId="20" fillId="0" borderId="7"/>
    <xf numFmtId="0" fontId="20" fillId="0" borderId="0"/>
    <xf numFmtId="0" fontId="20" fillId="0" borderId="0"/>
    <xf numFmtId="0" fontId="21" fillId="54" borderId="1"/>
    <xf numFmtId="0" fontId="21" fillId="55" borderId="1"/>
    <xf numFmtId="0" fontId="22" fillId="0" borderId="8"/>
    <xf numFmtId="0" fontId="22" fillId="0" borderId="8"/>
    <xf numFmtId="0" fontId="23" fillId="56" borderId="0"/>
    <xf numFmtId="0" fontId="23" fillId="56" borderId="0"/>
    <xf numFmtId="0" fontId="33" fillId="0" borderId="0"/>
    <xf numFmtId="0" fontId="11" fillId="57" borderId="9"/>
    <xf numFmtId="0" fontId="33" fillId="58" borderId="9"/>
    <xf numFmtId="0" fontId="24" fillId="51" borderId="10"/>
    <xf numFmtId="0" fontId="24" fillId="51" borderId="10"/>
    <xf numFmtId="9" fontId="11" fillId="0" borderId="0"/>
    <xf numFmtId="0" fontId="25" fillId="0" borderId="0"/>
    <xf numFmtId="0" fontId="25" fillId="0" borderId="0"/>
    <xf numFmtId="0" fontId="26" fillId="0" borderId="11"/>
    <xf numFmtId="0" fontId="3" fillId="0" borderId="11"/>
    <xf numFmtId="0" fontId="27" fillId="0" borderId="0"/>
    <xf numFmtId="0" fontId="4" fillId="0" borderId="0"/>
    <xf numFmtId="0" fontId="38" fillId="0" borderId="0" applyNumberFormat="0" applyFill="0" applyBorder="0" applyAlignment="0" applyProtection="0"/>
  </cellStyleXfs>
  <cellXfs count="160">
    <xf numFmtId="0" fontId="11" fillId="0" borderId="0" xfId="0" applyFont="1"/>
    <xf numFmtId="164" fontId="28" fillId="0" borderId="0" xfId="0" applyNumberFormat="1" applyFont="1" applyAlignment="1">
      <alignment horizontal="right"/>
    </xf>
    <xf numFmtId="0" fontId="28" fillId="0" borderId="0" xfId="0" applyFont="1" applyAlignment="1">
      <alignment horizontal="right"/>
    </xf>
    <xf numFmtId="0" fontId="28" fillId="0" borderId="0" xfId="0" applyFont="1"/>
    <xf numFmtId="0" fontId="30" fillId="0" borderId="0" xfId="0" applyFont="1"/>
    <xf numFmtId="0" fontId="28" fillId="0" borderId="0" xfId="0" applyFont="1" applyAlignment="1">
      <alignment vertical="center"/>
    </xf>
    <xf numFmtId="0" fontId="29" fillId="0" borderId="0" xfId="0" applyFont="1"/>
    <xf numFmtId="0" fontId="29" fillId="59" borderId="12" xfId="0" applyFont="1" applyFill="1" applyBorder="1" applyAlignment="1">
      <alignment horizontal="center"/>
    </xf>
    <xf numFmtId="0" fontId="29" fillId="0" borderId="0" xfId="0" applyFont="1" applyAlignment="1">
      <alignment vertical="center"/>
    </xf>
    <xf numFmtId="0" fontId="29" fillId="60" borderId="0" xfId="0" applyFont="1" applyFill="1" applyAlignment="1">
      <alignment vertical="center"/>
    </xf>
    <xf numFmtId="0" fontId="33" fillId="0" borderId="0" xfId="33" applyFill="1"/>
    <xf numFmtId="164" fontId="28" fillId="0" borderId="0" xfId="0" applyNumberFormat="1" applyFont="1"/>
    <xf numFmtId="0" fontId="28" fillId="0" borderId="0" xfId="0" applyFont="1" applyAlignment="1">
      <alignment horizontal="left"/>
    </xf>
    <xf numFmtId="0" fontId="1" fillId="0" borderId="0" xfId="58" applyFill="1"/>
    <xf numFmtId="0" fontId="33" fillId="0" borderId="0" xfId="32" applyFill="1"/>
    <xf numFmtId="0" fontId="33" fillId="0" borderId="0" xfId="20" applyFill="1"/>
    <xf numFmtId="0" fontId="29" fillId="59" borderId="12" xfId="0" applyFont="1" applyFill="1" applyBorder="1" applyAlignment="1">
      <alignment horizontal="left" vertical="top"/>
    </xf>
    <xf numFmtId="0" fontId="29" fillId="59" borderId="0" xfId="0" applyFont="1" applyFill="1" applyAlignment="1">
      <alignment vertical="center"/>
    </xf>
    <xf numFmtId="165" fontId="28" fillId="0" borderId="12" xfId="0" applyNumberFormat="1" applyFont="1" applyBorder="1" applyAlignment="1">
      <alignment horizontal="right"/>
    </xf>
    <xf numFmtId="166" fontId="28" fillId="0" borderId="0" xfId="0" applyNumberFormat="1" applyFont="1" applyAlignment="1">
      <alignment horizontal="right"/>
    </xf>
    <xf numFmtId="166" fontId="28" fillId="0" borderId="12" xfId="0" applyNumberFormat="1" applyFont="1" applyBorder="1" applyAlignment="1" applyProtection="1">
      <alignment horizontal="right"/>
      <protection locked="0"/>
    </xf>
    <xf numFmtId="0" fontId="31" fillId="0" borderId="0" xfId="0" applyFont="1"/>
    <xf numFmtId="0" fontId="29" fillId="59" borderId="12" xfId="0" applyFont="1" applyFill="1" applyBorder="1" applyAlignment="1">
      <alignment horizontal="center" vertical="top"/>
    </xf>
    <xf numFmtId="0" fontId="6" fillId="59" borderId="12" xfId="50" applyFont="1" applyFill="1" applyBorder="1" applyAlignment="1">
      <alignment horizontal="center" vertical="top"/>
    </xf>
    <xf numFmtId="0" fontId="29" fillId="59" borderId="12" xfId="0" applyFont="1" applyFill="1" applyBorder="1" applyAlignment="1">
      <alignment horizontal="center" vertical="top" wrapText="1"/>
    </xf>
    <xf numFmtId="165" fontId="29" fillId="59" borderId="12" xfId="0" applyNumberFormat="1" applyFont="1" applyFill="1" applyBorder="1"/>
    <xf numFmtId="165" fontId="29" fillId="60" borderId="0" xfId="0" applyNumberFormat="1" applyFont="1" applyFill="1" applyAlignment="1">
      <alignment horizontal="right"/>
    </xf>
    <xf numFmtId="0" fontId="29" fillId="59" borderId="0" xfId="0" applyFont="1" applyFill="1" applyAlignment="1">
      <alignment horizontal="right"/>
    </xf>
    <xf numFmtId="0" fontId="29" fillId="59" borderId="12" xfId="0" applyFont="1" applyFill="1" applyBorder="1" applyAlignment="1">
      <alignment horizontal="center" wrapText="1"/>
    </xf>
    <xf numFmtId="166" fontId="29" fillId="59" borderId="13" xfId="0" applyNumberFormat="1" applyFont="1" applyFill="1" applyBorder="1" applyAlignment="1">
      <alignment horizontal="right"/>
    </xf>
    <xf numFmtId="165" fontId="29" fillId="59" borderId="13" xfId="0" applyNumberFormat="1" applyFont="1" applyFill="1" applyBorder="1" applyAlignment="1">
      <alignment horizontal="right"/>
    </xf>
    <xf numFmtId="166" fontId="11" fillId="0" borderId="0" xfId="0" applyNumberFormat="1" applyFont="1"/>
    <xf numFmtId="165" fontId="1" fillId="61" borderId="0" xfId="58" applyNumberFormat="1" applyFill="1" applyAlignment="1">
      <alignment shrinkToFit="1"/>
    </xf>
    <xf numFmtId="165" fontId="32" fillId="0" borderId="0" xfId="0" applyNumberFormat="1" applyFont="1" applyAlignment="1">
      <alignment horizontal="right" shrinkToFit="1"/>
    </xf>
    <xf numFmtId="165" fontId="11" fillId="0" borderId="0" xfId="0" applyNumberFormat="1" applyFont="1" applyAlignment="1">
      <alignment shrinkToFit="1"/>
    </xf>
    <xf numFmtId="165" fontId="29" fillId="0" borderId="14" xfId="0" applyNumberFormat="1" applyFont="1" applyBorder="1" applyAlignment="1">
      <alignment horizontal="right" shrinkToFit="1"/>
    </xf>
    <xf numFmtId="0" fontId="10" fillId="0" borderId="0" xfId="0" applyFont="1"/>
    <xf numFmtId="167" fontId="10" fillId="0" borderId="0" xfId="0" applyNumberFormat="1" applyFont="1" applyAlignment="1">
      <alignment horizontal="right"/>
    </xf>
    <xf numFmtId="165" fontId="10" fillId="0" borderId="0" xfId="0" applyNumberFormat="1" applyFont="1" applyAlignment="1">
      <alignment horizontal="right"/>
    </xf>
    <xf numFmtId="166" fontId="10" fillId="0" borderId="0" xfId="0" applyNumberFormat="1" applyFont="1" applyAlignment="1">
      <alignment horizontal="right"/>
    </xf>
    <xf numFmtId="0" fontId="29" fillId="0" borderId="0" xfId="0" applyFont="1" applyAlignment="1">
      <alignment horizontal="center"/>
    </xf>
    <xf numFmtId="0" fontId="28" fillId="0" borderId="33" xfId="0" applyFont="1" applyBorder="1" applyAlignment="1">
      <alignment vertical="top" wrapText="1"/>
    </xf>
    <xf numFmtId="0" fontId="28" fillId="0" borderId="34" xfId="0" applyFont="1" applyBorder="1" applyAlignment="1">
      <alignment vertical="top" wrapText="1"/>
    </xf>
    <xf numFmtId="0" fontId="35" fillId="0" borderId="33" xfId="0" applyFont="1" applyBorder="1" applyAlignment="1">
      <alignment horizontal="right" vertical="top" wrapText="1"/>
    </xf>
    <xf numFmtId="0" fontId="28" fillId="62" borderId="35" xfId="0" applyFont="1" applyFill="1" applyBorder="1" applyAlignment="1">
      <alignment horizontal="right"/>
    </xf>
    <xf numFmtId="0" fontId="29" fillId="63" borderId="20" xfId="0" applyFont="1" applyFill="1" applyBorder="1" applyAlignment="1">
      <alignment horizontal="center"/>
    </xf>
    <xf numFmtId="0" fontId="28" fillId="59" borderId="12" xfId="0" applyFont="1" applyFill="1" applyBorder="1" applyAlignment="1">
      <alignment horizontal="left"/>
    </xf>
    <xf numFmtId="0" fontId="28" fillId="59" borderId="12" xfId="0" applyFont="1" applyFill="1" applyBorder="1" applyAlignment="1">
      <alignment horizontal="center"/>
    </xf>
    <xf numFmtId="0" fontId="28" fillId="59" borderId="12" xfId="0" applyFont="1" applyFill="1" applyBorder="1" applyAlignment="1">
      <alignment horizontal="left" vertical="top"/>
    </xf>
    <xf numFmtId="9" fontId="28" fillId="59" borderId="12" xfId="0" applyNumberFormat="1" applyFont="1" applyFill="1" applyBorder="1" applyAlignment="1">
      <alignment horizontal="center"/>
    </xf>
    <xf numFmtId="0" fontId="28" fillId="59" borderId="21" xfId="0" applyFont="1" applyFill="1" applyBorder="1" applyAlignment="1">
      <alignment horizontal="left" vertical="top"/>
    </xf>
    <xf numFmtId="0" fontId="28" fillId="65" borderId="32" xfId="0" applyFont="1" applyFill="1" applyBorder="1" applyAlignment="1">
      <alignment horizontal="right"/>
    </xf>
    <xf numFmtId="0" fontId="28" fillId="0" borderId="38" xfId="0" applyFont="1" applyBorder="1"/>
    <xf numFmtId="0" fontId="28" fillId="0" borderId="38" xfId="0" applyFont="1" applyBorder="1" applyAlignment="1">
      <alignment horizontal="right"/>
    </xf>
    <xf numFmtId="164" fontId="28" fillId="0" borderId="38" xfId="0" applyNumberFormat="1" applyFont="1" applyBorder="1" applyAlignment="1">
      <alignment horizontal="right"/>
    </xf>
    <xf numFmtId="0" fontId="29" fillId="66" borderId="12" xfId="0" applyFont="1" applyFill="1" applyBorder="1" applyAlignment="1">
      <alignment horizontal="center" vertical="top"/>
    </xf>
    <xf numFmtId="0" fontId="29" fillId="66" borderId="12" xfId="0" applyFont="1" applyFill="1" applyBorder="1" applyAlignment="1">
      <alignment horizontal="center" vertical="top" wrapText="1"/>
    </xf>
    <xf numFmtId="9" fontId="28" fillId="0" borderId="37" xfId="0" applyNumberFormat="1" applyFont="1" applyBorder="1" applyAlignment="1">
      <alignment horizontal="right"/>
    </xf>
    <xf numFmtId="9" fontId="28" fillId="0" borderId="20" xfId="0" applyNumberFormat="1" applyFont="1" applyBorder="1" applyAlignment="1">
      <alignment horizontal="right"/>
    </xf>
    <xf numFmtId="0" fontId="28" fillId="59" borderId="12" xfId="0" applyFont="1" applyFill="1" applyBorder="1" applyAlignment="1">
      <alignment horizontal="center" vertical="center"/>
    </xf>
    <xf numFmtId="0" fontId="28" fillId="0" borderId="0" xfId="0" applyFont="1" applyAlignment="1">
      <alignment horizontal="right" wrapText="1"/>
    </xf>
    <xf numFmtId="0" fontId="28" fillId="0" borderId="0" xfId="0" applyFont="1" applyAlignment="1">
      <alignment wrapText="1"/>
    </xf>
    <xf numFmtId="0" fontId="6" fillId="66" borderId="12" xfId="50" applyFont="1" applyFill="1" applyBorder="1" applyAlignment="1">
      <alignment horizontal="center" vertical="top" wrapText="1"/>
    </xf>
    <xf numFmtId="0" fontId="29" fillId="63" borderId="20" xfId="0" applyFont="1" applyFill="1" applyBorder="1" applyAlignment="1">
      <alignment horizontal="left" vertical="top" wrapText="1"/>
    </xf>
    <xf numFmtId="169" fontId="29" fillId="63" borderId="20" xfId="0" applyNumberFormat="1" applyFont="1" applyFill="1" applyBorder="1"/>
    <xf numFmtId="0" fontId="28" fillId="0" borderId="0" xfId="0" applyFont="1" applyAlignment="1">
      <alignment horizontal="left" vertical="top" wrapText="1"/>
    </xf>
    <xf numFmtId="10" fontId="28" fillId="0" borderId="12" xfId="0" applyNumberFormat="1" applyFont="1" applyBorder="1" applyAlignment="1">
      <alignment horizontal="center"/>
    </xf>
    <xf numFmtId="0" fontId="29" fillId="67" borderId="12" xfId="0" applyFont="1" applyFill="1" applyBorder="1" applyAlignment="1">
      <alignment horizontal="center" vertical="top" wrapText="1"/>
    </xf>
    <xf numFmtId="0" fontId="41" fillId="60" borderId="0" xfId="0" applyFont="1" applyFill="1" applyAlignment="1">
      <alignment vertical="center"/>
    </xf>
    <xf numFmtId="165" fontId="41" fillId="60" borderId="0" xfId="0" applyNumberFormat="1" applyFont="1" applyFill="1" applyAlignment="1">
      <alignment horizontal="right"/>
    </xf>
    <xf numFmtId="0" fontId="42" fillId="0" borderId="0" xfId="0" applyFont="1"/>
    <xf numFmtId="0" fontId="39" fillId="0" borderId="0" xfId="0" applyFont="1"/>
    <xf numFmtId="0" fontId="39" fillId="0" borderId="0" xfId="0" applyFont="1" applyAlignment="1">
      <alignment horizontal="right"/>
    </xf>
    <xf numFmtId="164" fontId="39" fillId="0" borderId="0" xfId="0" applyNumberFormat="1" applyFont="1" applyAlignment="1">
      <alignment horizontal="right"/>
    </xf>
    <xf numFmtId="0" fontId="41" fillId="59" borderId="0" xfId="0" applyFont="1" applyFill="1" applyAlignment="1">
      <alignment vertical="center"/>
    </xf>
    <xf numFmtId="0" fontId="41" fillId="59" borderId="0" xfId="0" applyFont="1" applyFill="1" applyAlignment="1">
      <alignment horizontal="right"/>
    </xf>
    <xf numFmtId="9" fontId="39" fillId="0" borderId="12" xfId="0" applyNumberFormat="1" applyFont="1" applyBorder="1" applyAlignment="1" applyProtection="1">
      <alignment horizontal="right"/>
      <protection locked="0"/>
    </xf>
    <xf numFmtId="170" fontId="39" fillId="0" borderId="12" xfId="0" applyNumberFormat="1" applyFont="1" applyBorder="1" applyAlignment="1">
      <alignment horizontal="right"/>
    </xf>
    <xf numFmtId="165" fontId="43" fillId="61" borderId="0" xfId="58" applyNumberFormat="1" applyFont="1" applyFill="1" applyAlignment="1">
      <alignment shrinkToFit="1"/>
    </xf>
    <xf numFmtId="0" fontId="37" fillId="0" borderId="39" xfId="0" applyFont="1" applyBorder="1" applyAlignment="1">
      <alignment horizontal="left" indent="1"/>
    </xf>
    <xf numFmtId="169" fontId="42" fillId="0" borderId="22" xfId="0" applyNumberFormat="1" applyFont="1" applyBorder="1" applyAlignment="1">
      <alignment horizontal="right"/>
    </xf>
    <xf numFmtId="0" fontId="26" fillId="65" borderId="24" xfId="0" applyFont="1" applyFill="1" applyBorder="1" applyAlignment="1">
      <alignment horizontal="right" vertical="top" indent="1"/>
    </xf>
    <xf numFmtId="0" fontId="26" fillId="64" borderId="22" xfId="0" applyFont="1" applyFill="1" applyBorder="1" applyAlignment="1">
      <alignment horizontal="right" vertical="top" wrapText="1" indent="1"/>
    </xf>
    <xf numFmtId="0" fontId="44" fillId="0" borderId="31" xfId="0" applyFont="1" applyBorder="1" applyAlignment="1">
      <alignment horizontal="right" vertical="top" wrapText="1"/>
    </xf>
    <xf numFmtId="0" fontId="11" fillId="0" borderId="40" xfId="0" applyFont="1" applyBorder="1" applyAlignment="1">
      <alignment vertical="top" wrapText="1"/>
    </xf>
    <xf numFmtId="0" fontId="44" fillId="0" borderId="33" xfId="0" applyFont="1" applyBorder="1" applyAlignment="1">
      <alignment horizontal="right" vertical="top"/>
    </xf>
    <xf numFmtId="0" fontId="35" fillId="0" borderId="0" xfId="0" applyFont="1" applyAlignment="1">
      <alignment vertical="center"/>
    </xf>
    <xf numFmtId="0" fontId="35" fillId="0" borderId="0" xfId="0" applyFont="1" applyAlignment="1">
      <alignment horizontal="right" vertical="center" indent="1"/>
    </xf>
    <xf numFmtId="168" fontId="28" fillId="0" borderId="0" xfId="0" applyNumberFormat="1" applyFont="1" applyAlignment="1">
      <alignment vertical="center"/>
    </xf>
    <xf numFmtId="0" fontId="28" fillId="0" borderId="0" xfId="0" applyFont="1" applyAlignment="1">
      <alignment horizontal="right" indent="1"/>
    </xf>
    <xf numFmtId="0" fontId="37" fillId="0" borderId="0" xfId="0" applyFont="1"/>
    <xf numFmtId="171" fontId="28" fillId="59" borderId="12" xfId="0" applyNumberFormat="1" applyFont="1" applyFill="1" applyBorder="1" applyAlignment="1">
      <alignment horizontal="center"/>
    </xf>
    <xf numFmtId="171" fontId="28" fillId="59" borderId="12" xfId="0" applyNumberFormat="1" applyFont="1" applyFill="1" applyBorder="1"/>
    <xf numFmtId="44" fontId="29" fillId="63" borderId="20" xfId="0" applyNumberFormat="1" applyFont="1" applyFill="1" applyBorder="1"/>
    <xf numFmtId="171" fontId="28" fillId="59" borderId="15" xfId="0" applyNumberFormat="1" applyFont="1" applyFill="1" applyBorder="1" applyAlignment="1">
      <alignment horizontal="center"/>
    </xf>
    <xf numFmtId="171" fontId="28" fillId="59" borderId="16" xfId="0" applyNumberFormat="1" applyFont="1" applyFill="1" applyBorder="1" applyAlignment="1">
      <alignment horizontal="center"/>
    </xf>
    <xf numFmtId="0" fontId="41" fillId="65" borderId="32" xfId="0" applyFont="1" applyFill="1" applyBorder="1" applyAlignment="1">
      <alignment horizontal="right"/>
    </xf>
    <xf numFmtId="164" fontId="41" fillId="65" borderId="32" xfId="0" applyNumberFormat="1" applyFont="1" applyFill="1" applyBorder="1" applyAlignment="1">
      <alignment horizontal="right"/>
    </xf>
    <xf numFmtId="0" fontId="36" fillId="0" borderId="0" xfId="0" applyFont="1" applyAlignment="1">
      <alignment horizontal="right"/>
    </xf>
    <xf numFmtId="164" fontId="36" fillId="0" borderId="0" xfId="0" applyNumberFormat="1" applyFont="1" applyAlignment="1">
      <alignment horizontal="right"/>
    </xf>
    <xf numFmtId="0" fontId="29" fillId="66" borderId="15" xfId="0" applyFont="1" applyFill="1" applyBorder="1" applyAlignment="1">
      <alignment horizontal="center" vertical="top" wrapText="1"/>
    </xf>
    <xf numFmtId="0" fontId="29" fillId="66" borderId="16" xfId="0" applyFont="1" applyFill="1" applyBorder="1" applyAlignment="1">
      <alignment horizontal="center" vertical="top" wrapText="1"/>
    </xf>
    <xf numFmtId="0" fontId="26" fillId="0" borderId="37" xfId="0" applyFont="1" applyBorder="1" applyAlignment="1">
      <alignment horizontal="left" vertical="top" wrapText="1"/>
    </xf>
    <xf numFmtId="0" fontId="34" fillId="64" borderId="22" xfId="0" applyFont="1" applyFill="1" applyBorder="1" applyAlignment="1">
      <alignment horizontal="center" vertical="center" wrapText="1"/>
    </xf>
    <xf numFmtId="0" fontId="34" fillId="64" borderId="36" xfId="0" applyFont="1" applyFill="1" applyBorder="1" applyAlignment="1">
      <alignment horizontal="center" vertical="center" wrapText="1"/>
    </xf>
    <xf numFmtId="0" fontId="34" fillId="64" borderId="23" xfId="0" applyFont="1" applyFill="1" applyBorder="1" applyAlignment="1">
      <alignment horizontal="center" vertical="center" wrapText="1"/>
    </xf>
    <xf numFmtId="0" fontId="28" fillId="0" borderId="25" xfId="0" applyFont="1" applyBorder="1" applyAlignment="1">
      <alignment horizontal="left" vertical="top" wrapText="1"/>
    </xf>
    <xf numFmtId="0" fontId="28" fillId="0" borderId="26" xfId="0" applyFont="1" applyBorder="1" applyAlignment="1">
      <alignment horizontal="left" vertical="top" wrapText="1"/>
    </xf>
    <xf numFmtId="0" fontId="28" fillId="0" borderId="27" xfId="0" applyFont="1" applyBorder="1" applyAlignment="1">
      <alignment horizontal="left" vertical="top" wrapText="1"/>
    </xf>
    <xf numFmtId="0" fontId="28" fillId="0" borderId="28" xfId="0" applyFont="1" applyBorder="1" applyAlignment="1">
      <alignment horizontal="left" vertical="top" wrapText="1"/>
    </xf>
    <xf numFmtId="0" fontId="28" fillId="0" borderId="29" xfId="0" applyFont="1" applyBorder="1" applyAlignment="1">
      <alignment horizontal="left" vertical="top" wrapText="1"/>
    </xf>
    <xf numFmtId="0" fontId="28" fillId="0" borderId="30" xfId="0" applyFont="1" applyBorder="1" applyAlignment="1">
      <alignment horizontal="left" vertical="top" wrapText="1"/>
    </xf>
    <xf numFmtId="0" fontId="39" fillId="0" borderId="0" xfId="0" applyFont="1" applyAlignment="1">
      <alignment horizontal="left"/>
    </xf>
    <xf numFmtId="0" fontId="41" fillId="0" borderId="15" xfId="0" applyFont="1" applyBorder="1" applyAlignment="1">
      <alignment horizontal="left"/>
    </xf>
    <xf numFmtId="0" fontId="41" fillId="0" borderId="17" xfId="0" applyFont="1" applyBorder="1" applyAlignment="1">
      <alignment horizontal="left"/>
    </xf>
    <xf numFmtId="0" fontId="41" fillId="0" borderId="16" xfId="0" applyFont="1" applyBorder="1" applyAlignment="1">
      <alignment horizontal="left"/>
    </xf>
    <xf numFmtId="0" fontId="39" fillId="0" borderId="15" xfId="0" applyFont="1" applyBorder="1" applyAlignment="1">
      <alignment horizontal="left"/>
    </xf>
    <xf numFmtId="0" fontId="39" fillId="0" borderId="17" xfId="0" applyFont="1" applyBorder="1" applyAlignment="1">
      <alignment horizontal="left"/>
    </xf>
    <xf numFmtId="0" fontId="43" fillId="61" borderId="18" xfId="58" applyFont="1" applyFill="1" applyBorder="1" applyAlignment="1">
      <alignment horizontal="left" wrapText="1"/>
    </xf>
    <xf numFmtId="0" fontId="36" fillId="0" borderId="19" xfId="0" applyFont="1" applyBorder="1" applyAlignment="1">
      <alignment wrapText="1"/>
    </xf>
    <xf numFmtId="0" fontId="36" fillId="0" borderId="0" xfId="0" applyFont="1" applyAlignment="1">
      <alignment wrapText="1"/>
    </xf>
    <xf numFmtId="0" fontId="36" fillId="0" borderId="0" xfId="0" applyFont="1" applyAlignment="1">
      <alignment horizontal="right" wrapText="1"/>
    </xf>
    <xf numFmtId="164" fontId="36" fillId="0" borderId="0" xfId="0" applyNumberFormat="1" applyFont="1" applyAlignment="1">
      <alignment horizontal="right" wrapText="1"/>
    </xf>
    <xf numFmtId="0" fontId="26" fillId="0" borderId="20" xfId="0" applyFont="1" applyBorder="1" applyAlignment="1">
      <alignment horizontal="left" vertical="top" wrapText="1"/>
    </xf>
    <xf numFmtId="0" fontId="28" fillId="0" borderId="0" xfId="0" applyFont="1" applyAlignment="1">
      <alignment horizontal="left" vertical="top" wrapText="1"/>
    </xf>
    <xf numFmtId="0" fontId="36" fillId="0" borderId="19" xfId="0" applyFont="1" applyBorder="1" applyAlignment="1">
      <alignment vertical="center" wrapText="1"/>
    </xf>
    <xf numFmtId="0" fontId="36" fillId="0" borderId="0" xfId="0" applyFont="1" applyAlignment="1">
      <alignment vertical="center" wrapText="1"/>
    </xf>
    <xf numFmtId="0" fontId="36" fillId="0" borderId="0" xfId="0" applyFont="1" applyAlignment="1">
      <alignment horizontal="right" vertical="center" wrapText="1"/>
    </xf>
    <xf numFmtId="164" fontId="36" fillId="0" borderId="0" xfId="0" applyNumberFormat="1" applyFont="1" applyAlignment="1">
      <alignment horizontal="right" vertical="center" wrapText="1"/>
    </xf>
    <xf numFmtId="0" fontId="33" fillId="0" borderId="12" xfId="33" applyFill="1" applyBorder="1" applyAlignment="1">
      <alignment vertical="center"/>
    </xf>
    <xf numFmtId="2" fontId="29" fillId="59" borderId="13" xfId="0" applyNumberFormat="1" applyFont="1" applyFill="1" applyBorder="1" applyAlignment="1">
      <alignment horizontal="center"/>
    </xf>
    <xf numFmtId="2" fontId="11" fillId="0" borderId="13" xfId="0" applyNumberFormat="1" applyFont="1" applyBorder="1" applyAlignment="1">
      <alignment horizontal="center"/>
    </xf>
    <xf numFmtId="0" fontId="26" fillId="0" borderId="18" xfId="0" applyFont="1" applyBorder="1" applyAlignment="1">
      <alignment horizontal="left" vertical="top" wrapText="1"/>
    </xf>
    <xf numFmtId="0" fontId="28" fillId="0" borderId="15" xfId="0" applyFont="1" applyBorder="1" applyAlignment="1">
      <alignment horizontal="left"/>
    </xf>
    <xf numFmtId="0" fontId="28" fillId="0" borderId="17" xfId="0" applyFont="1" applyBorder="1" applyAlignment="1">
      <alignment horizontal="left"/>
    </xf>
    <xf numFmtId="0" fontId="1" fillId="61" borderId="18" xfId="58" applyFill="1" applyBorder="1" applyAlignment="1">
      <alignment horizontal="left" wrapText="1"/>
    </xf>
    <xf numFmtId="0" fontId="33" fillId="60" borderId="0" xfId="33" applyFill="1" applyAlignment="1">
      <alignment vertical="center"/>
    </xf>
    <xf numFmtId="0" fontId="28" fillId="0" borderId="0" xfId="0" applyFont="1" applyAlignment="1">
      <alignment horizontal="right" vertical="top"/>
    </xf>
    <xf numFmtId="0" fontId="29" fillId="59" borderId="12" xfId="0" applyFont="1" applyFill="1" applyBorder="1" applyAlignment="1">
      <alignment horizontal="center"/>
    </xf>
    <xf numFmtId="0" fontId="29" fillId="59" borderId="15" xfId="0" applyFont="1" applyFill="1" applyBorder="1" applyAlignment="1">
      <alignment horizontal="center"/>
    </xf>
    <xf numFmtId="0" fontId="29" fillId="59" borderId="16" xfId="0" applyFont="1" applyFill="1" applyBorder="1" applyAlignment="1">
      <alignment horizontal="center"/>
    </xf>
    <xf numFmtId="0" fontId="28" fillId="0" borderId="16" xfId="0" applyFont="1" applyBorder="1" applyAlignment="1">
      <alignment horizontal="left"/>
    </xf>
    <xf numFmtId="0" fontId="29" fillId="0" borderId="15" xfId="0" applyFont="1" applyBorder="1" applyAlignment="1">
      <alignment horizontal="left"/>
    </xf>
    <xf numFmtId="0" fontId="29" fillId="0" borderId="17" xfId="0" applyFont="1" applyBorder="1" applyAlignment="1">
      <alignment horizontal="left"/>
    </xf>
    <xf numFmtId="0" fontId="29" fillId="0" borderId="16" xfId="0" applyFont="1" applyBorder="1" applyAlignment="1">
      <alignment horizontal="left"/>
    </xf>
    <xf numFmtId="0" fontId="28" fillId="0" borderId="22" xfId="0" applyFont="1" applyFill="1" applyBorder="1"/>
    <xf numFmtId="0" fontId="40" fillId="65" borderId="32" xfId="0" applyFont="1" applyFill="1" applyBorder="1" applyAlignment="1"/>
    <xf numFmtId="0" fontId="41" fillId="65" borderId="32" xfId="0" applyFont="1" applyFill="1" applyBorder="1" applyAlignment="1"/>
    <xf numFmtId="0" fontId="11" fillId="0" borderId="37" xfId="0" applyFont="1" applyBorder="1" applyAlignment="1"/>
    <xf numFmtId="0" fontId="36" fillId="0" borderId="19" xfId="0" applyFont="1" applyBorder="1" applyAlignment="1"/>
    <xf numFmtId="0" fontId="36" fillId="0" borderId="0" xfId="0" applyFont="1" applyAlignment="1"/>
    <xf numFmtId="0" fontId="11" fillId="0" borderId="20" xfId="0" applyFont="1" applyBorder="1" applyAlignment="1"/>
    <xf numFmtId="0" fontId="39" fillId="0" borderId="16" xfId="0" applyFont="1" applyBorder="1" applyAlignment="1"/>
    <xf numFmtId="0" fontId="11" fillId="0" borderId="18" xfId="0" applyFont="1" applyBorder="1" applyAlignment="1"/>
    <xf numFmtId="0" fontId="11" fillId="0" borderId="16" xfId="0" applyFont="1" applyBorder="1" applyAlignment="1"/>
    <xf numFmtId="4" fontId="11" fillId="0" borderId="18" xfId="0" applyNumberFormat="1" applyFont="1" applyBorder="1" applyAlignment="1"/>
    <xf numFmtId="4" fontId="11" fillId="0" borderId="0" xfId="0" applyNumberFormat="1" applyFont="1" applyAlignment="1"/>
    <xf numFmtId="0" fontId="11" fillId="0" borderId="0" xfId="0" applyFont="1" applyAlignment="1"/>
    <xf numFmtId="4" fontId="11" fillId="0" borderId="14" xfId="0" applyNumberFormat="1" applyFont="1" applyBorder="1" applyAlignment="1"/>
    <xf numFmtId="0" fontId="11" fillId="0" borderId="14" xfId="0" applyFont="1" applyBorder="1" applyAlignment="1"/>
  </cellXfs>
  <cellStyles count="103">
    <cellStyle name="20% - Accent1" xfId="1" xr:uid="{00000000-0005-0000-0000-000001000000}"/>
    <cellStyle name="20% - Accent1 2" xfId="2" xr:uid="{00000000-0005-0000-0000-000002000000}"/>
    <cellStyle name="20% - Accent1 2 2" xfId="3" xr:uid="{00000000-0005-0000-0000-000003000000}"/>
    <cellStyle name="20% - Accent2" xfId="4" xr:uid="{00000000-0005-0000-0000-000004000000}"/>
    <cellStyle name="20% - Accent2 2" xfId="5" xr:uid="{00000000-0005-0000-0000-000005000000}"/>
    <cellStyle name="20% - Accent2 2 2" xfId="6" xr:uid="{00000000-0005-0000-0000-000006000000}"/>
    <cellStyle name="20% - Accent3" xfId="7" xr:uid="{00000000-0005-0000-0000-000007000000}"/>
    <cellStyle name="20% - Accent3 2" xfId="8" xr:uid="{00000000-0005-0000-0000-000008000000}"/>
    <cellStyle name="20% - Accent3 2 2" xfId="9" xr:uid="{00000000-0005-0000-0000-000009000000}"/>
    <cellStyle name="20% - Accent4" xfId="10" xr:uid="{00000000-0005-0000-0000-00000A000000}"/>
    <cellStyle name="20% - Accent4 2" xfId="11" xr:uid="{00000000-0005-0000-0000-00000B000000}"/>
    <cellStyle name="20% - Accent4 2 2" xfId="12" xr:uid="{00000000-0005-0000-0000-00000C000000}"/>
    <cellStyle name="20% - Accent5" xfId="13" xr:uid="{00000000-0005-0000-0000-00000D000000}"/>
    <cellStyle name="20% - Accent5 2" xfId="14" xr:uid="{00000000-0005-0000-0000-00000E000000}"/>
    <cellStyle name="20% - Accent5 2 2" xfId="15" xr:uid="{00000000-0005-0000-0000-00000F000000}"/>
    <cellStyle name="20% - Accent6" xfId="16" xr:uid="{00000000-0005-0000-0000-000010000000}"/>
    <cellStyle name="20% - Accent6 2" xfId="17" xr:uid="{00000000-0005-0000-0000-000011000000}"/>
    <cellStyle name="20% - Accent6 2 2" xfId="18" xr:uid="{00000000-0005-0000-0000-000012000000}"/>
    <cellStyle name="40% - Accent1" xfId="19" xr:uid="{00000000-0005-0000-0000-000013000000}"/>
    <cellStyle name="40% - Accent1 2" xfId="20" xr:uid="{00000000-0005-0000-0000-000014000000}"/>
    <cellStyle name="40% - Accent1 2 2" xfId="21" xr:uid="{00000000-0005-0000-0000-000015000000}"/>
    <cellStyle name="40% - Accent2" xfId="22" xr:uid="{00000000-0005-0000-0000-000016000000}"/>
    <cellStyle name="40% - Accent2 2" xfId="23" xr:uid="{00000000-0005-0000-0000-000017000000}"/>
    <cellStyle name="40% - Accent2 2 2" xfId="24" xr:uid="{00000000-0005-0000-0000-000018000000}"/>
    <cellStyle name="40% - Accent3" xfId="25" xr:uid="{00000000-0005-0000-0000-000019000000}"/>
    <cellStyle name="40% - Accent3 2" xfId="26" xr:uid="{00000000-0005-0000-0000-00001A000000}"/>
    <cellStyle name="40% - Accent3 2 2" xfId="27" xr:uid="{00000000-0005-0000-0000-00001B000000}"/>
    <cellStyle name="40% - Accent4" xfId="28" xr:uid="{00000000-0005-0000-0000-00001C000000}"/>
    <cellStyle name="40% - Accent4 2" xfId="29" xr:uid="{00000000-0005-0000-0000-00001D000000}"/>
    <cellStyle name="40% - Accent4 2 2" xfId="30" xr:uid="{00000000-0005-0000-0000-00001E000000}"/>
    <cellStyle name="40% - Accent5" xfId="31" xr:uid="{00000000-0005-0000-0000-00001F000000}"/>
    <cellStyle name="40% - Accent5 2" xfId="32" xr:uid="{00000000-0005-0000-0000-000020000000}"/>
    <cellStyle name="40% - Accent5 2 2" xfId="33" xr:uid="{00000000-0005-0000-0000-000021000000}"/>
    <cellStyle name="40% - Accent6" xfId="34" xr:uid="{00000000-0005-0000-0000-000022000000}"/>
    <cellStyle name="40% - Accent6 2" xfId="35" xr:uid="{00000000-0005-0000-0000-000023000000}"/>
    <cellStyle name="40% - Accent6 2 2" xfId="36" xr:uid="{00000000-0005-0000-0000-000024000000}"/>
    <cellStyle name="60% - Accent1" xfId="37" xr:uid="{00000000-0005-0000-0000-000025000000}"/>
    <cellStyle name="60% - Accent1 2" xfId="38" xr:uid="{00000000-0005-0000-0000-000026000000}"/>
    <cellStyle name="60% - Accent2" xfId="39" xr:uid="{00000000-0005-0000-0000-000027000000}"/>
    <cellStyle name="60% - Accent2 2" xfId="40" xr:uid="{00000000-0005-0000-0000-000028000000}"/>
    <cellStyle name="60% - Accent3" xfId="41" xr:uid="{00000000-0005-0000-0000-000029000000}"/>
    <cellStyle name="60% - Accent3 2" xfId="42" xr:uid="{00000000-0005-0000-0000-00002A000000}"/>
    <cellStyle name="60% - Accent4" xfId="43" xr:uid="{00000000-0005-0000-0000-00002B000000}"/>
    <cellStyle name="60% - Accent4 2" xfId="44" xr:uid="{00000000-0005-0000-0000-00002C000000}"/>
    <cellStyle name="60% - Accent5" xfId="45" xr:uid="{00000000-0005-0000-0000-00002D000000}"/>
    <cellStyle name="60% - Accent5 2" xfId="46" xr:uid="{00000000-0005-0000-0000-00002E000000}"/>
    <cellStyle name="60% - Accent6" xfId="47" xr:uid="{00000000-0005-0000-0000-00002F000000}"/>
    <cellStyle name="60% - Accent6 2" xfId="48" xr:uid="{00000000-0005-0000-0000-000030000000}"/>
    <cellStyle name="Accent1" xfId="49" xr:uid="{00000000-0005-0000-0000-000031000000}"/>
    <cellStyle name="Accent1 2" xfId="50" xr:uid="{00000000-0005-0000-0000-000032000000}"/>
    <cellStyle name="Accent2" xfId="51" xr:uid="{00000000-0005-0000-0000-000033000000}"/>
    <cellStyle name="Accent2 2" xfId="52" xr:uid="{00000000-0005-0000-0000-000034000000}"/>
    <cellStyle name="Accent3" xfId="53" xr:uid="{00000000-0005-0000-0000-000035000000}"/>
    <cellStyle name="Accent3 2" xfId="54" xr:uid="{00000000-0005-0000-0000-000036000000}"/>
    <cellStyle name="Accent4" xfId="55" xr:uid="{00000000-0005-0000-0000-000037000000}"/>
    <cellStyle name="Accent4 2" xfId="56" xr:uid="{00000000-0005-0000-0000-000038000000}"/>
    <cellStyle name="Accent5" xfId="57" xr:uid="{00000000-0005-0000-0000-000039000000}"/>
    <cellStyle name="Accent5 2" xfId="58" xr:uid="{00000000-0005-0000-0000-00003A000000}"/>
    <cellStyle name="Accent6" xfId="59" xr:uid="{00000000-0005-0000-0000-00003B000000}"/>
    <cellStyle name="Accent6 2" xfId="60" xr:uid="{00000000-0005-0000-0000-00003C000000}"/>
    <cellStyle name="Bad" xfId="61" xr:uid="{00000000-0005-0000-0000-00003D000000}"/>
    <cellStyle name="Bad 2" xfId="62" xr:uid="{00000000-0005-0000-0000-00003E000000}"/>
    <cellStyle name="Calculation" xfId="63" xr:uid="{00000000-0005-0000-0000-00003F000000}"/>
    <cellStyle name="Calculation 2" xfId="64" xr:uid="{00000000-0005-0000-0000-000040000000}"/>
    <cellStyle name="Check Cell" xfId="65" xr:uid="{00000000-0005-0000-0000-000041000000}"/>
    <cellStyle name="Check Cell 2" xfId="66" xr:uid="{00000000-0005-0000-0000-000042000000}"/>
    <cellStyle name="Comma" xfId="67" xr:uid="{00000000-0005-0000-0000-000043000000}"/>
    <cellStyle name="Comma [0]" xfId="68" xr:uid="{00000000-0005-0000-0000-000044000000}"/>
    <cellStyle name="Currency" xfId="69" xr:uid="{00000000-0005-0000-0000-000045000000}"/>
    <cellStyle name="Currency [0]" xfId="70" xr:uid="{00000000-0005-0000-0000-000046000000}"/>
    <cellStyle name="Explanatory Text" xfId="71" xr:uid="{00000000-0005-0000-0000-000047000000}"/>
    <cellStyle name="Explanatory Text 2" xfId="72" xr:uid="{00000000-0005-0000-0000-000048000000}"/>
    <cellStyle name="Good" xfId="73" xr:uid="{00000000-0005-0000-0000-000049000000}"/>
    <cellStyle name="Good 2" xfId="74" xr:uid="{00000000-0005-0000-0000-00004A000000}"/>
    <cellStyle name="Heading 1" xfId="75" xr:uid="{00000000-0005-0000-0000-00004B000000}"/>
    <cellStyle name="Heading 1 2" xfId="76" xr:uid="{00000000-0005-0000-0000-00004C000000}"/>
    <cellStyle name="Heading 2" xfId="77" xr:uid="{00000000-0005-0000-0000-00004D000000}"/>
    <cellStyle name="Heading 2 2" xfId="78" xr:uid="{00000000-0005-0000-0000-00004E000000}"/>
    <cellStyle name="Heading 2 2 2" xfId="79" xr:uid="{00000000-0005-0000-0000-00004F000000}"/>
    <cellStyle name="Heading 3" xfId="80" xr:uid="{00000000-0005-0000-0000-000050000000}"/>
    <cellStyle name="Heading 3 2" xfId="81" xr:uid="{00000000-0005-0000-0000-000051000000}"/>
    <cellStyle name="Heading 4" xfId="82" xr:uid="{00000000-0005-0000-0000-000052000000}"/>
    <cellStyle name="Heading 4 2" xfId="83" xr:uid="{00000000-0005-0000-0000-000053000000}"/>
    <cellStyle name="Hyperlink" xfId="102" xr:uid="{00000000-000B-0000-0000-000008000000}"/>
    <cellStyle name="Input" xfId="84" xr:uid="{00000000-0005-0000-0000-000054000000}"/>
    <cellStyle name="Input 2" xfId="85" xr:uid="{00000000-0005-0000-0000-000055000000}"/>
    <cellStyle name="Linked Cell" xfId="86" xr:uid="{00000000-0005-0000-0000-000056000000}"/>
    <cellStyle name="Linked Cell 2" xfId="87" xr:uid="{00000000-0005-0000-0000-000057000000}"/>
    <cellStyle name="Neutral" xfId="88" xr:uid="{00000000-0005-0000-0000-000058000000}"/>
    <cellStyle name="Neutral 2" xfId="89" xr:uid="{00000000-0005-0000-0000-000059000000}"/>
    <cellStyle name="Normal" xfId="0" builtinId="0"/>
    <cellStyle name="Normal 2" xfId="90" xr:uid="{00000000-0005-0000-0000-00005A000000}"/>
    <cellStyle name="Note" xfId="91" xr:uid="{00000000-0005-0000-0000-00005B000000}"/>
    <cellStyle name="Note 2" xfId="92" xr:uid="{00000000-0005-0000-0000-00005C000000}"/>
    <cellStyle name="Output" xfId="93" xr:uid="{00000000-0005-0000-0000-00005D000000}"/>
    <cellStyle name="Output 2" xfId="94" xr:uid="{00000000-0005-0000-0000-00005E000000}"/>
    <cellStyle name="Percent" xfId="95" xr:uid="{00000000-0005-0000-0000-00005F000000}"/>
    <cellStyle name="Title" xfId="96" xr:uid="{00000000-0005-0000-0000-000060000000}"/>
    <cellStyle name="Title 2" xfId="97" xr:uid="{00000000-0005-0000-0000-000061000000}"/>
    <cellStyle name="Total" xfId="98" xr:uid="{00000000-0005-0000-0000-000062000000}"/>
    <cellStyle name="Total 2" xfId="99" xr:uid="{00000000-0005-0000-0000-000063000000}"/>
    <cellStyle name="Warning Text" xfId="100" xr:uid="{00000000-0005-0000-0000-000064000000}"/>
    <cellStyle name="Warning Text 2" xfId="101" xr:uid="{00000000-0005-0000-0000-000065000000}"/>
  </cellStyles>
  <dxfs count="0"/>
  <tableStyles count="0" defaultTableStyle="TableStyleMedium2" defaultPivotStyle="PivotStyleLight16"/>
  <colors>
    <mruColors>
      <color rgb="FFB4C6E7"/>
      <color rgb="FFF57E20"/>
      <color rgb="FF2BA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28575</xdr:rowOff>
    </xdr:from>
    <xdr:to>
      <xdr:col>1</xdr:col>
      <xdr:colOff>520700</xdr:colOff>
      <xdr:row>1</xdr:row>
      <xdr:rowOff>501650</xdr:rowOff>
    </xdr:to>
    <xdr:pic>
      <xdr:nvPicPr>
        <xdr:cNvPr id="2" name="Picture 1">
          <a:extLst>
            <a:ext uri="{FF2B5EF4-FFF2-40B4-BE49-F238E27FC236}">
              <a16:creationId xmlns:a16="http://schemas.microsoft.com/office/drawing/2014/main" id="{118C014B-307F-4DB1-9D5B-9D5E38B1F95C}"/>
            </a:ext>
          </a:extLst>
        </xdr:cNvPr>
        <xdr:cNvPicPr>
          <a:picLocks noChangeAspect="1"/>
        </xdr:cNvPicPr>
      </xdr:nvPicPr>
      <xdr:blipFill>
        <a:blip xmlns:r="http://schemas.openxmlformats.org/officeDocument/2006/relationships" r:embed="rId1"/>
        <a:stretch>
          <a:fillRect/>
        </a:stretch>
      </xdr:blipFill>
      <xdr:spPr>
        <a:xfrm>
          <a:off x="66675" y="219075"/>
          <a:ext cx="457200" cy="476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B1:U103"/>
  <sheetViews>
    <sheetView tabSelected="1" zoomScale="75" workbookViewId="0">
      <selection activeCell="B2" sqref="B2"/>
    </sheetView>
  </sheetViews>
  <sheetFormatPr defaultColWidth="9.140625" defaultRowHeight="12.75" customHeight="1"/>
  <cols>
    <col min="1" max="1" width="3.85546875" style="3" customWidth="1"/>
    <col min="2" max="2" width="10.42578125" style="3" customWidth="1"/>
    <col min="3" max="3" width="38.140625" style="3" customWidth="1"/>
    <col min="4" max="4" width="25.42578125" style="2" customWidth="1"/>
    <col min="5" max="5" width="19.42578125" style="2" customWidth="1"/>
    <col min="6" max="6" width="17.5703125" style="2" customWidth="1"/>
    <col min="7" max="7" width="12.7109375" style="2" customWidth="1"/>
    <col min="8" max="8" width="16.42578125" style="2" customWidth="1"/>
    <col min="9" max="9" width="19" style="2" customWidth="1"/>
    <col min="10" max="10" width="11.140625" style="1" customWidth="1"/>
    <col min="11" max="11" width="14.42578125" style="2" customWidth="1"/>
    <col min="12" max="12" width="64.28515625" style="2" customWidth="1"/>
    <col min="13" max="16" width="10.7109375" style="2" customWidth="1"/>
    <col min="17" max="17" width="9.140625" style="2" customWidth="1"/>
    <col min="18" max="18" width="9.140625" style="3" customWidth="1"/>
    <col min="19" max="20" width="9.140625" style="3"/>
    <col min="21" max="21" width="10.85546875" style="3" customWidth="1"/>
    <col min="22" max="16384" width="9.140625" style="3"/>
  </cols>
  <sheetData>
    <row r="1" spans="2:21" ht="15" customHeight="1" thickBot="1">
      <c r="J1" s="2"/>
    </row>
    <row r="2" spans="2:21" ht="42" customHeight="1" thickBot="1">
      <c r="B2" s="145"/>
      <c r="C2" s="44"/>
      <c r="D2" s="103" t="s">
        <v>0</v>
      </c>
      <c r="E2" s="104"/>
      <c r="F2" s="104"/>
      <c r="G2" s="104"/>
      <c r="H2" s="104"/>
      <c r="I2" s="104"/>
      <c r="J2" s="105"/>
      <c r="R2" s="86"/>
      <c r="S2" s="86"/>
      <c r="T2" s="87"/>
      <c r="U2" s="88"/>
    </row>
    <row r="3" spans="2:21" ht="15" customHeight="1">
      <c r="C3" s="81" t="s">
        <v>1</v>
      </c>
      <c r="D3" s="106"/>
      <c r="E3" s="107"/>
      <c r="F3" s="107"/>
      <c r="G3" s="107"/>
      <c r="H3" s="107"/>
      <c r="I3" s="107"/>
      <c r="J3" s="108"/>
      <c r="T3" s="89"/>
    </row>
    <row r="4" spans="2:21" ht="15" customHeight="1">
      <c r="C4" s="81" t="s">
        <v>2</v>
      </c>
      <c r="D4" s="109"/>
      <c r="E4" s="110"/>
      <c r="F4" s="110"/>
      <c r="G4" s="110"/>
      <c r="H4" s="110"/>
      <c r="I4" s="110"/>
      <c r="J4" s="111"/>
    </row>
    <row r="5" spans="2:21" ht="15" customHeight="1" thickBot="1">
      <c r="C5" s="81" t="s">
        <v>3</v>
      </c>
      <c r="D5" s="83" t="s">
        <v>4</v>
      </c>
      <c r="E5" s="84"/>
      <c r="F5" s="85" t="s">
        <v>5</v>
      </c>
      <c r="G5" s="43"/>
      <c r="H5" s="41"/>
      <c r="I5" s="41"/>
      <c r="J5" s="42"/>
    </row>
    <row r="6" spans="2:21" ht="15.95" thickBot="1">
      <c r="C6" s="82" t="s">
        <v>6</v>
      </c>
      <c r="D6" s="80">
        <f>K93</f>
        <v>568260</v>
      </c>
      <c r="E6" s="79"/>
      <c r="J6" s="2"/>
    </row>
    <row r="7" spans="2:21" ht="15" customHeight="1">
      <c r="D7" s="124"/>
      <c r="E7" s="124"/>
      <c r="F7" s="124"/>
      <c r="G7" s="124"/>
      <c r="H7" s="124"/>
      <c r="I7" s="124"/>
      <c r="J7" s="124"/>
    </row>
    <row r="8" spans="2:21" ht="15" customHeight="1">
      <c r="D8" s="65"/>
      <c r="E8" s="65"/>
      <c r="F8" s="65"/>
      <c r="G8" s="65"/>
      <c r="H8" s="65"/>
      <c r="I8" s="65"/>
      <c r="J8" s="65"/>
      <c r="L8" s="72"/>
    </row>
    <row r="9" spans="2:21" ht="15" customHeight="1">
      <c r="J9" s="2"/>
    </row>
    <row r="10" spans="2:21" ht="15" customHeight="1">
      <c r="B10" s="146" t="s">
        <v>7</v>
      </c>
      <c r="C10" s="147"/>
      <c r="D10" s="96"/>
      <c r="E10" s="96"/>
      <c r="F10" s="96"/>
      <c r="G10" s="96"/>
      <c r="H10" s="96"/>
      <c r="I10" s="96"/>
      <c r="J10" s="96"/>
      <c r="K10" s="96"/>
      <c r="L10" s="51"/>
    </row>
    <row r="11" spans="2:21" s="61" customFormat="1" ht="33.950000000000003" customHeight="1">
      <c r="B11" s="125" t="s">
        <v>8</v>
      </c>
      <c r="C11" s="126"/>
      <c r="D11" s="127"/>
      <c r="E11" s="127"/>
      <c r="F11" s="127"/>
      <c r="G11" s="127"/>
      <c r="H11" s="127"/>
      <c r="I11" s="127"/>
      <c r="J11" s="128"/>
      <c r="K11" s="127"/>
      <c r="L11" s="60"/>
      <c r="M11" s="60"/>
      <c r="N11" s="60"/>
      <c r="O11" s="60"/>
      <c r="P11" s="60"/>
      <c r="Q11" s="60"/>
    </row>
    <row r="12" spans="2:21" ht="73.5" customHeight="1">
      <c r="B12" s="56" t="s">
        <v>9</v>
      </c>
      <c r="C12" s="56" t="s">
        <v>10</v>
      </c>
      <c r="D12" s="62" t="s">
        <v>11</v>
      </c>
      <c r="E12" s="56" t="s">
        <v>12</v>
      </c>
      <c r="F12" s="56" t="s">
        <v>13</v>
      </c>
      <c r="G12" s="56" t="s">
        <v>14</v>
      </c>
      <c r="H12" s="67" t="s">
        <v>15</v>
      </c>
      <c r="I12" s="56" t="s">
        <v>16</v>
      </c>
      <c r="J12" s="56" t="s">
        <v>17</v>
      </c>
      <c r="K12" s="56" t="s">
        <v>18</v>
      </c>
      <c r="L12" s="55" t="s">
        <v>19</v>
      </c>
    </row>
    <row r="13" spans="2:21" ht="15" customHeight="1">
      <c r="B13" s="7" t="s">
        <v>20</v>
      </c>
      <c r="C13" s="46" t="s">
        <v>21</v>
      </c>
      <c r="D13" s="47"/>
      <c r="E13" s="47" t="s">
        <v>22</v>
      </c>
      <c r="F13" s="47">
        <v>1</v>
      </c>
      <c r="G13" s="91">
        <v>1000</v>
      </c>
      <c r="H13" s="66">
        <v>1</v>
      </c>
      <c r="I13" s="59">
        <v>6</v>
      </c>
      <c r="J13" s="49">
        <v>1</v>
      </c>
      <c r="K13" s="92">
        <f>F13*G13*I13*J13</f>
        <v>6000</v>
      </c>
    </row>
    <row r="14" spans="2:21" ht="15" customHeight="1">
      <c r="B14" s="7" t="s">
        <v>23</v>
      </c>
      <c r="C14" s="46" t="s">
        <v>24</v>
      </c>
      <c r="D14" s="47"/>
      <c r="E14" s="47" t="s">
        <v>22</v>
      </c>
      <c r="F14" s="47">
        <v>1</v>
      </c>
      <c r="G14" s="91">
        <v>1000</v>
      </c>
      <c r="H14" s="66">
        <v>1</v>
      </c>
      <c r="I14" s="59">
        <v>6</v>
      </c>
      <c r="J14" s="49">
        <v>0</v>
      </c>
      <c r="K14" s="92">
        <f t="shared" ref="K14:K22" si="0">F14*H14*I14*J14</f>
        <v>0</v>
      </c>
    </row>
    <row r="15" spans="2:21" ht="15" customHeight="1">
      <c r="B15" s="7" t="s">
        <v>25</v>
      </c>
      <c r="C15" s="46" t="s">
        <v>26</v>
      </c>
      <c r="D15" s="47"/>
      <c r="E15" s="47" t="s">
        <v>22</v>
      </c>
      <c r="F15" s="47">
        <v>1</v>
      </c>
      <c r="G15" s="91">
        <v>1000</v>
      </c>
      <c r="H15" s="66">
        <v>0.8</v>
      </c>
      <c r="I15" s="59">
        <v>6</v>
      </c>
      <c r="J15" s="49">
        <v>0</v>
      </c>
      <c r="K15" s="92">
        <f t="shared" si="0"/>
        <v>0</v>
      </c>
    </row>
    <row r="16" spans="2:21" ht="15" customHeight="1">
      <c r="B16" s="7" t="s">
        <v>27</v>
      </c>
      <c r="C16" s="46" t="s">
        <v>28</v>
      </c>
      <c r="D16" s="47"/>
      <c r="E16" s="47"/>
      <c r="F16" s="47"/>
      <c r="G16" s="91">
        <v>0</v>
      </c>
      <c r="H16" s="66">
        <v>0.5</v>
      </c>
      <c r="I16" s="59">
        <v>6</v>
      </c>
      <c r="J16" s="49">
        <v>0</v>
      </c>
      <c r="K16" s="92">
        <f t="shared" si="0"/>
        <v>0</v>
      </c>
    </row>
    <row r="17" spans="2:12" ht="15" customHeight="1">
      <c r="B17" s="7" t="s">
        <v>29</v>
      </c>
      <c r="C17" s="46"/>
      <c r="D17" s="47"/>
      <c r="E17" s="47"/>
      <c r="F17" s="47"/>
      <c r="G17" s="91">
        <v>0</v>
      </c>
      <c r="H17" s="66">
        <v>0.3</v>
      </c>
      <c r="I17" s="59">
        <v>6</v>
      </c>
      <c r="J17" s="49">
        <v>0</v>
      </c>
      <c r="K17" s="92">
        <f t="shared" si="0"/>
        <v>0</v>
      </c>
    </row>
    <row r="18" spans="2:12" ht="15" customHeight="1">
      <c r="B18" s="7" t="s">
        <v>30</v>
      </c>
      <c r="C18" s="46"/>
      <c r="D18" s="47"/>
      <c r="E18" s="47"/>
      <c r="F18" s="47"/>
      <c r="G18" s="91">
        <v>0</v>
      </c>
      <c r="H18" s="66">
        <v>0.5</v>
      </c>
      <c r="I18" s="59"/>
      <c r="J18" s="49">
        <v>0</v>
      </c>
      <c r="K18" s="92">
        <f t="shared" si="0"/>
        <v>0</v>
      </c>
    </row>
    <row r="19" spans="2:12" ht="15" customHeight="1">
      <c r="B19" s="7" t="s">
        <v>31</v>
      </c>
      <c r="C19" s="46"/>
      <c r="D19" s="47"/>
      <c r="E19" s="47"/>
      <c r="F19" s="47"/>
      <c r="G19" s="91">
        <v>0</v>
      </c>
      <c r="H19" s="66">
        <f>G19*$U2</f>
        <v>0</v>
      </c>
      <c r="I19" s="59"/>
      <c r="J19" s="49">
        <v>0</v>
      </c>
      <c r="K19" s="92">
        <f t="shared" si="0"/>
        <v>0</v>
      </c>
    </row>
    <row r="20" spans="2:12" ht="15" customHeight="1">
      <c r="B20" s="7" t="s">
        <v>32</v>
      </c>
      <c r="C20" s="46"/>
      <c r="D20" s="47"/>
      <c r="E20" s="47"/>
      <c r="F20" s="47"/>
      <c r="G20" s="91">
        <v>0</v>
      </c>
      <c r="H20" s="66">
        <f>G20*$U2</f>
        <v>0</v>
      </c>
      <c r="I20" s="59"/>
      <c r="J20" s="49">
        <v>0</v>
      </c>
      <c r="K20" s="92">
        <f t="shared" si="0"/>
        <v>0</v>
      </c>
    </row>
    <row r="21" spans="2:12" ht="15" customHeight="1">
      <c r="B21" s="7" t="s">
        <v>33</v>
      </c>
      <c r="C21" s="46"/>
      <c r="D21" s="47"/>
      <c r="E21" s="47"/>
      <c r="F21" s="47"/>
      <c r="G21" s="91">
        <v>0</v>
      </c>
      <c r="H21" s="66">
        <f>G21*$U2</f>
        <v>0</v>
      </c>
      <c r="I21" s="59"/>
      <c r="J21" s="49">
        <v>0</v>
      </c>
      <c r="K21" s="92">
        <f t="shared" si="0"/>
        <v>0</v>
      </c>
    </row>
    <row r="22" spans="2:12" ht="15" customHeight="1">
      <c r="B22" s="7" t="s">
        <v>34</v>
      </c>
      <c r="C22" s="46"/>
      <c r="D22" s="47"/>
      <c r="E22" s="47"/>
      <c r="F22" s="47"/>
      <c r="G22" s="91">
        <v>0</v>
      </c>
      <c r="H22" s="66">
        <f>G22*$U2</f>
        <v>0</v>
      </c>
      <c r="I22" s="59"/>
      <c r="J22" s="49">
        <v>0</v>
      </c>
      <c r="K22" s="92">
        <f t="shared" si="0"/>
        <v>0</v>
      </c>
    </row>
    <row r="23" spans="2:12" ht="51" customHeight="1">
      <c r="B23" s="40"/>
      <c r="C23" s="40"/>
      <c r="D23" s="40"/>
      <c r="E23" s="40"/>
      <c r="F23" s="40"/>
      <c r="G23" s="40"/>
      <c r="H23" s="40"/>
      <c r="I23" s="63" t="s">
        <v>35</v>
      </c>
      <c r="J23" s="45"/>
      <c r="K23" s="64">
        <f>SUM(K13:K22)</f>
        <v>6000</v>
      </c>
    </row>
    <row r="24" spans="2:12" ht="30" customHeight="1">
      <c r="B24"/>
      <c r="I24" s="102" t="s">
        <v>36</v>
      </c>
      <c r="J24" s="148"/>
      <c r="K24" s="57">
        <f>K23/K87</f>
        <v>1.1086474501108648E-2</v>
      </c>
    </row>
    <row r="25" spans="2:12" ht="15" customHeight="1">
      <c r="B25" s="146" t="s">
        <v>37</v>
      </c>
      <c r="C25" s="147"/>
      <c r="D25" s="96"/>
      <c r="E25" s="96"/>
      <c r="F25" s="96"/>
      <c r="G25" s="96"/>
      <c r="H25" s="96"/>
      <c r="I25" s="96"/>
      <c r="J25" s="97"/>
      <c r="K25" s="96"/>
      <c r="L25" s="51"/>
    </row>
    <row r="26" spans="2:12" ht="29.1" customHeight="1">
      <c r="B26" s="125" t="s">
        <v>38</v>
      </c>
      <c r="C26" s="126"/>
      <c r="D26" s="127"/>
      <c r="E26" s="127"/>
      <c r="F26" s="127"/>
      <c r="G26" s="127"/>
      <c r="H26" s="127"/>
      <c r="I26" s="127"/>
      <c r="J26" s="128"/>
      <c r="K26" s="127"/>
    </row>
    <row r="27" spans="2:12" ht="78" customHeight="1">
      <c r="B27" s="55" t="s">
        <v>9</v>
      </c>
      <c r="C27" s="56" t="s">
        <v>10</v>
      </c>
      <c r="D27" s="62" t="s">
        <v>11</v>
      </c>
      <c r="E27" s="56" t="s">
        <v>12</v>
      </c>
      <c r="F27" s="56" t="s">
        <v>13</v>
      </c>
      <c r="G27" s="100" t="s">
        <v>14</v>
      </c>
      <c r="H27" s="101"/>
      <c r="I27" s="56" t="s">
        <v>16</v>
      </c>
      <c r="J27" s="56" t="s">
        <v>17</v>
      </c>
      <c r="K27" s="56" t="s">
        <v>39</v>
      </c>
      <c r="L27" s="55" t="s">
        <v>19</v>
      </c>
    </row>
    <row r="28" spans="2:12" ht="15" customHeight="1">
      <c r="B28" s="7" t="s">
        <v>40</v>
      </c>
      <c r="C28" s="46" t="s">
        <v>41</v>
      </c>
      <c r="D28" s="47"/>
      <c r="E28" s="47"/>
      <c r="F28" s="47">
        <v>1</v>
      </c>
      <c r="G28" s="94">
        <v>1000</v>
      </c>
      <c r="H28" s="95"/>
      <c r="I28" s="48">
        <v>6</v>
      </c>
      <c r="J28" s="49">
        <v>0.8</v>
      </c>
      <c r="K28" s="92">
        <f>F28*G28*I28*J28</f>
        <v>4800</v>
      </c>
    </row>
    <row r="29" spans="2:12" ht="15" customHeight="1">
      <c r="B29" s="7" t="s">
        <v>42</v>
      </c>
      <c r="C29" s="46" t="s">
        <v>43</v>
      </c>
      <c r="D29" s="47"/>
      <c r="E29" s="47"/>
      <c r="F29" s="47"/>
      <c r="G29" s="94">
        <v>0</v>
      </c>
      <c r="H29" s="95"/>
      <c r="I29" s="48">
        <v>6</v>
      </c>
      <c r="J29" s="49">
        <v>0</v>
      </c>
      <c r="K29" s="92">
        <f t="shared" ref="K29:K37" si="1">G29*I29</f>
        <v>0</v>
      </c>
    </row>
    <row r="30" spans="2:12" ht="15" customHeight="1">
      <c r="B30" s="7" t="s">
        <v>44</v>
      </c>
      <c r="C30" s="46"/>
      <c r="D30" s="47"/>
      <c r="E30" s="47"/>
      <c r="F30" s="47"/>
      <c r="G30" s="94">
        <v>0</v>
      </c>
      <c r="H30" s="95"/>
      <c r="I30" s="48"/>
      <c r="J30" s="49">
        <v>0</v>
      </c>
      <c r="K30" s="92">
        <f t="shared" si="1"/>
        <v>0</v>
      </c>
    </row>
    <row r="31" spans="2:12" ht="15" customHeight="1">
      <c r="B31" s="7" t="s">
        <v>45</v>
      </c>
      <c r="C31" s="46"/>
      <c r="D31" s="47"/>
      <c r="E31" s="47"/>
      <c r="F31" s="47"/>
      <c r="G31" s="94">
        <v>0</v>
      </c>
      <c r="H31" s="95"/>
      <c r="I31" s="48"/>
      <c r="J31" s="49">
        <v>0</v>
      </c>
      <c r="K31" s="92">
        <f t="shared" si="1"/>
        <v>0</v>
      </c>
    </row>
    <row r="32" spans="2:12" ht="15" customHeight="1">
      <c r="B32" s="7" t="s">
        <v>46</v>
      </c>
      <c r="C32" s="46"/>
      <c r="D32" s="47"/>
      <c r="E32" s="47"/>
      <c r="F32" s="47"/>
      <c r="G32" s="94">
        <v>0</v>
      </c>
      <c r="H32" s="95"/>
      <c r="I32" s="48"/>
      <c r="J32" s="49">
        <v>0</v>
      </c>
      <c r="K32" s="92">
        <f t="shared" si="1"/>
        <v>0</v>
      </c>
    </row>
    <row r="33" spans="2:12" ht="15" customHeight="1">
      <c r="B33" s="7" t="s">
        <v>47</v>
      </c>
      <c r="C33" s="46"/>
      <c r="D33" s="47"/>
      <c r="E33" s="47"/>
      <c r="F33" s="47"/>
      <c r="G33" s="94">
        <v>0</v>
      </c>
      <c r="H33" s="95"/>
      <c r="I33" s="48"/>
      <c r="J33" s="49">
        <v>0</v>
      </c>
      <c r="K33" s="92">
        <f t="shared" si="1"/>
        <v>0</v>
      </c>
    </row>
    <row r="34" spans="2:12" ht="15" customHeight="1">
      <c r="B34" s="7" t="s">
        <v>48</v>
      </c>
      <c r="C34" s="46"/>
      <c r="D34" s="47"/>
      <c r="E34" s="47"/>
      <c r="F34" s="47"/>
      <c r="G34" s="94">
        <v>0</v>
      </c>
      <c r="H34" s="95"/>
      <c r="I34" s="48"/>
      <c r="J34" s="49">
        <v>0</v>
      </c>
      <c r="K34" s="92">
        <f t="shared" si="1"/>
        <v>0</v>
      </c>
    </row>
    <row r="35" spans="2:12" ht="15" customHeight="1">
      <c r="B35" s="7" t="s">
        <v>49</v>
      </c>
      <c r="C35" s="46"/>
      <c r="D35" s="47"/>
      <c r="E35" s="47"/>
      <c r="F35" s="47"/>
      <c r="G35" s="94">
        <v>0</v>
      </c>
      <c r="H35" s="95"/>
      <c r="I35" s="48"/>
      <c r="J35" s="49">
        <v>0</v>
      </c>
      <c r="K35" s="92">
        <f t="shared" si="1"/>
        <v>0</v>
      </c>
    </row>
    <row r="36" spans="2:12" ht="15" customHeight="1">
      <c r="B36" s="7" t="s">
        <v>50</v>
      </c>
      <c r="C36" s="46"/>
      <c r="D36" s="47"/>
      <c r="E36" s="47"/>
      <c r="F36" s="47"/>
      <c r="G36" s="94">
        <v>0</v>
      </c>
      <c r="H36" s="95"/>
      <c r="I36" s="48"/>
      <c r="J36" s="49">
        <v>0</v>
      </c>
      <c r="K36" s="92">
        <f t="shared" si="1"/>
        <v>0</v>
      </c>
    </row>
    <row r="37" spans="2:12" ht="15" customHeight="1">
      <c r="B37" s="7" t="s">
        <v>51</v>
      </c>
      <c r="C37" s="46"/>
      <c r="D37" s="47"/>
      <c r="E37" s="47"/>
      <c r="F37" s="47"/>
      <c r="G37" s="94">
        <v>0</v>
      </c>
      <c r="H37" s="95"/>
      <c r="I37" s="48"/>
      <c r="J37" s="49">
        <v>0</v>
      </c>
      <c r="K37" s="92">
        <f t="shared" si="1"/>
        <v>0</v>
      </c>
    </row>
    <row r="38" spans="2:12" ht="45.95" customHeight="1">
      <c r="B38" s="40"/>
      <c r="C38" s="40"/>
      <c r="D38" s="40"/>
      <c r="E38" s="40"/>
      <c r="F38" s="40"/>
      <c r="G38" s="40"/>
      <c r="H38" s="40"/>
      <c r="I38" s="63" t="s">
        <v>52</v>
      </c>
      <c r="J38" s="45"/>
      <c r="K38" s="64">
        <f>SUM(K28:K37)</f>
        <v>4800</v>
      </c>
    </row>
    <row r="39" spans="2:12" ht="30.75" customHeight="1">
      <c r="B39"/>
      <c r="I39" s="102" t="s">
        <v>36</v>
      </c>
      <c r="J39" s="148"/>
      <c r="K39" s="57">
        <f>K38/K87</f>
        <v>8.869179600886918E-3</v>
      </c>
    </row>
    <row r="40" spans="2:12" ht="15" customHeight="1">
      <c r="B40" s="146" t="s">
        <v>53</v>
      </c>
      <c r="C40" s="146"/>
      <c r="D40" s="146"/>
      <c r="E40" s="146"/>
      <c r="F40" s="146"/>
      <c r="G40" s="146"/>
      <c r="H40" s="146"/>
      <c r="I40" s="146"/>
      <c r="J40" s="146"/>
      <c r="K40" s="146"/>
      <c r="L40" s="51"/>
    </row>
    <row r="41" spans="2:12" ht="15" customHeight="1">
      <c r="B41" s="149" t="s">
        <v>54</v>
      </c>
      <c r="C41" s="149"/>
      <c r="D41" s="149"/>
      <c r="E41" s="149"/>
      <c r="F41" s="149"/>
      <c r="G41" s="149"/>
      <c r="H41" s="149"/>
      <c r="I41" s="149"/>
      <c r="J41" s="149"/>
      <c r="K41" s="149"/>
    </row>
    <row r="42" spans="2:12" ht="78" customHeight="1">
      <c r="B42" s="55" t="s">
        <v>9</v>
      </c>
      <c r="C42" s="56" t="s">
        <v>10</v>
      </c>
      <c r="D42" s="62" t="s">
        <v>11</v>
      </c>
      <c r="E42" s="56" t="s">
        <v>12</v>
      </c>
      <c r="F42" s="56" t="s">
        <v>13</v>
      </c>
      <c r="G42" s="100" t="s">
        <v>14</v>
      </c>
      <c r="H42" s="101"/>
      <c r="I42" s="56" t="s">
        <v>16</v>
      </c>
      <c r="J42" s="56" t="s">
        <v>17</v>
      </c>
      <c r="K42" s="56" t="s">
        <v>18</v>
      </c>
      <c r="L42" s="55" t="s">
        <v>19</v>
      </c>
    </row>
    <row r="43" spans="2:12" ht="15" customHeight="1">
      <c r="B43" s="7" t="s">
        <v>55</v>
      </c>
      <c r="C43" s="46" t="s">
        <v>56</v>
      </c>
      <c r="D43" s="47"/>
      <c r="E43" s="47" t="s">
        <v>57</v>
      </c>
      <c r="F43" s="47">
        <v>1</v>
      </c>
      <c r="G43" s="94">
        <v>30000</v>
      </c>
      <c r="H43" s="95"/>
      <c r="I43" s="48">
        <v>1</v>
      </c>
      <c r="J43" s="49">
        <v>1</v>
      </c>
      <c r="K43" s="92">
        <f>F43*G43*I43*J43</f>
        <v>30000</v>
      </c>
    </row>
    <row r="44" spans="2:12" ht="15" customHeight="1">
      <c r="B44" s="7" t="s">
        <v>58</v>
      </c>
      <c r="C44" s="46" t="s">
        <v>59</v>
      </c>
      <c r="D44" s="47"/>
      <c r="E44" s="47"/>
      <c r="F44" s="47"/>
      <c r="G44" s="94">
        <v>0</v>
      </c>
      <c r="H44" s="95"/>
      <c r="I44" s="48"/>
      <c r="J44" s="49">
        <v>0</v>
      </c>
      <c r="K44" s="92">
        <f t="shared" ref="K44:K52" si="2">G44*I44</f>
        <v>0</v>
      </c>
    </row>
    <row r="45" spans="2:12" ht="15" customHeight="1">
      <c r="B45" s="7" t="s">
        <v>60</v>
      </c>
      <c r="C45" s="46" t="s">
        <v>61</v>
      </c>
      <c r="D45" s="47"/>
      <c r="E45" s="47"/>
      <c r="F45" s="47"/>
      <c r="G45" s="94">
        <v>0</v>
      </c>
      <c r="H45" s="95"/>
      <c r="I45" s="48"/>
      <c r="J45" s="49">
        <v>0</v>
      </c>
      <c r="K45" s="92">
        <f t="shared" si="2"/>
        <v>0</v>
      </c>
    </row>
    <row r="46" spans="2:12" ht="15" customHeight="1">
      <c r="B46" s="7" t="s">
        <v>62</v>
      </c>
      <c r="C46" s="46"/>
      <c r="D46" s="47"/>
      <c r="E46" s="47"/>
      <c r="F46" s="47"/>
      <c r="G46" s="94">
        <v>0</v>
      </c>
      <c r="H46" s="95"/>
      <c r="I46" s="48"/>
      <c r="J46" s="49">
        <v>0</v>
      </c>
      <c r="K46" s="92">
        <f t="shared" si="2"/>
        <v>0</v>
      </c>
    </row>
    <row r="47" spans="2:12" ht="15" customHeight="1">
      <c r="B47" s="7" t="s">
        <v>63</v>
      </c>
      <c r="C47" s="46"/>
      <c r="D47" s="47"/>
      <c r="E47" s="47"/>
      <c r="F47" s="47"/>
      <c r="G47" s="94">
        <v>0</v>
      </c>
      <c r="H47" s="95"/>
      <c r="I47" s="48"/>
      <c r="J47" s="49">
        <v>0</v>
      </c>
      <c r="K47" s="92">
        <f t="shared" si="2"/>
        <v>0</v>
      </c>
    </row>
    <row r="48" spans="2:12" ht="15" customHeight="1">
      <c r="B48" s="7" t="s">
        <v>64</v>
      </c>
      <c r="C48" s="46"/>
      <c r="D48" s="47"/>
      <c r="E48" s="47"/>
      <c r="F48" s="47"/>
      <c r="G48" s="94">
        <v>0</v>
      </c>
      <c r="H48" s="95"/>
      <c r="I48" s="48"/>
      <c r="J48" s="49">
        <v>0</v>
      </c>
      <c r="K48" s="92">
        <f t="shared" si="2"/>
        <v>0</v>
      </c>
    </row>
    <row r="49" spans="2:12" ht="15" customHeight="1">
      <c r="B49" s="7" t="s">
        <v>65</v>
      </c>
      <c r="C49" s="46"/>
      <c r="D49" s="47"/>
      <c r="E49" s="47"/>
      <c r="F49" s="47"/>
      <c r="G49" s="94">
        <v>0</v>
      </c>
      <c r="H49" s="95"/>
      <c r="I49" s="48"/>
      <c r="J49" s="49">
        <v>0</v>
      </c>
      <c r="K49" s="92">
        <f t="shared" si="2"/>
        <v>0</v>
      </c>
    </row>
    <row r="50" spans="2:12" ht="15" customHeight="1">
      <c r="B50" s="7" t="s">
        <v>66</v>
      </c>
      <c r="C50" s="46"/>
      <c r="D50" s="47"/>
      <c r="E50" s="47"/>
      <c r="F50" s="47"/>
      <c r="G50" s="94">
        <v>0</v>
      </c>
      <c r="H50" s="95"/>
      <c r="I50" s="48"/>
      <c r="J50" s="49">
        <v>0</v>
      </c>
      <c r="K50" s="92">
        <f t="shared" si="2"/>
        <v>0</v>
      </c>
    </row>
    <row r="51" spans="2:12" ht="15" customHeight="1">
      <c r="B51" s="7" t="s">
        <v>67</v>
      </c>
      <c r="C51" s="46"/>
      <c r="D51" s="47"/>
      <c r="E51" s="47"/>
      <c r="F51" s="47"/>
      <c r="G51" s="94">
        <v>0</v>
      </c>
      <c r="H51" s="95"/>
      <c r="I51" s="48"/>
      <c r="J51" s="49">
        <v>0</v>
      </c>
      <c r="K51" s="92">
        <f t="shared" si="2"/>
        <v>0</v>
      </c>
    </row>
    <row r="52" spans="2:12" ht="15" customHeight="1">
      <c r="B52" s="7" t="s">
        <v>68</v>
      </c>
      <c r="C52" s="46"/>
      <c r="D52" s="47"/>
      <c r="E52" s="47"/>
      <c r="F52" s="47"/>
      <c r="G52" s="94">
        <v>0</v>
      </c>
      <c r="H52" s="95"/>
      <c r="I52" s="48"/>
      <c r="J52" s="49">
        <v>0</v>
      </c>
      <c r="K52" s="92">
        <f t="shared" si="2"/>
        <v>0</v>
      </c>
    </row>
    <row r="53" spans="2:12" ht="42" customHeight="1">
      <c r="B53" s="40"/>
      <c r="C53" s="40"/>
      <c r="D53" s="40"/>
      <c r="E53" s="40"/>
      <c r="F53" s="40"/>
      <c r="G53" s="40"/>
      <c r="H53" s="40"/>
      <c r="I53" s="63" t="s">
        <v>35</v>
      </c>
      <c r="J53" s="45"/>
      <c r="K53" s="64">
        <f>SUM(K43:K52)</f>
        <v>30000</v>
      </c>
    </row>
    <row r="54" spans="2:12" ht="30.75" customHeight="1">
      <c r="B54"/>
      <c r="I54" s="102" t="s">
        <v>36</v>
      </c>
      <c r="J54" s="148"/>
      <c r="K54" s="57">
        <f>K53/K87</f>
        <v>5.543237250554324E-2</v>
      </c>
    </row>
    <row r="55" spans="2:12" ht="15" customHeight="1">
      <c r="B55" s="146" t="s">
        <v>69</v>
      </c>
      <c r="C55" s="147"/>
      <c r="D55" s="96"/>
      <c r="E55" s="96"/>
      <c r="F55" s="96"/>
      <c r="G55" s="96"/>
      <c r="H55" s="96"/>
      <c r="I55" s="96"/>
      <c r="J55" s="97"/>
      <c r="K55" s="96"/>
      <c r="L55" s="51"/>
    </row>
    <row r="56" spans="2:12" ht="15" customHeight="1">
      <c r="B56" s="149" t="s">
        <v>70</v>
      </c>
      <c r="C56" s="150"/>
      <c r="D56" s="98"/>
      <c r="E56" s="98"/>
      <c r="F56" s="98"/>
      <c r="G56" s="98"/>
      <c r="H56" s="98"/>
      <c r="I56" s="98"/>
      <c r="J56" s="99"/>
      <c r="K56" s="98"/>
    </row>
    <row r="57" spans="2:12" ht="75.95" customHeight="1">
      <c r="B57" s="55" t="s">
        <v>9</v>
      </c>
      <c r="C57" s="56" t="s">
        <v>10</v>
      </c>
      <c r="D57" s="62" t="s">
        <v>11</v>
      </c>
      <c r="E57" s="56" t="s">
        <v>12</v>
      </c>
      <c r="F57" s="56" t="s">
        <v>13</v>
      </c>
      <c r="G57" s="100" t="s">
        <v>14</v>
      </c>
      <c r="H57" s="101"/>
      <c r="I57" s="56" t="s">
        <v>16</v>
      </c>
      <c r="J57" s="56" t="s">
        <v>17</v>
      </c>
      <c r="K57" s="56" t="s">
        <v>18</v>
      </c>
      <c r="L57" s="55" t="s">
        <v>19</v>
      </c>
    </row>
    <row r="58" spans="2:12" ht="15" customHeight="1">
      <c r="B58" s="7" t="s">
        <v>71</v>
      </c>
      <c r="C58" s="46" t="s">
        <v>72</v>
      </c>
      <c r="D58" s="47"/>
      <c r="E58" s="47"/>
      <c r="F58" s="47">
        <v>1</v>
      </c>
      <c r="G58" s="94">
        <v>30000</v>
      </c>
      <c r="H58" s="95"/>
      <c r="I58" s="48">
        <v>6</v>
      </c>
      <c r="J58" s="49">
        <v>1</v>
      </c>
      <c r="K58" s="92">
        <f>F58*G58*I58*J58</f>
        <v>180000</v>
      </c>
    </row>
    <row r="59" spans="2:12" ht="15" customHeight="1">
      <c r="B59" s="7" t="s">
        <v>73</v>
      </c>
      <c r="C59" s="46" t="s">
        <v>74</v>
      </c>
      <c r="D59" s="47"/>
      <c r="E59" s="47"/>
      <c r="F59" s="47"/>
      <c r="G59" s="94">
        <v>0</v>
      </c>
      <c r="H59" s="95"/>
      <c r="I59" s="48"/>
      <c r="J59" s="49">
        <v>0</v>
      </c>
      <c r="K59" s="92">
        <f t="shared" ref="K59:K67" si="3">G59*I59</f>
        <v>0</v>
      </c>
    </row>
    <row r="60" spans="2:12" ht="15" customHeight="1">
      <c r="B60" s="7" t="s">
        <v>75</v>
      </c>
      <c r="C60" s="46"/>
      <c r="D60" s="47"/>
      <c r="E60" s="47"/>
      <c r="F60" s="47"/>
      <c r="G60" s="94">
        <v>0</v>
      </c>
      <c r="H60" s="95"/>
      <c r="I60" s="48"/>
      <c r="J60" s="49">
        <v>0</v>
      </c>
      <c r="K60" s="92">
        <f t="shared" si="3"/>
        <v>0</v>
      </c>
    </row>
    <row r="61" spans="2:12" ht="15" customHeight="1">
      <c r="B61" s="7" t="s">
        <v>76</v>
      </c>
      <c r="C61" s="46"/>
      <c r="D61" s="47"/>
      <c r="E61" s="47"/>
      <c r="F61" s="47"/>
      <c r="G61" s="94">
        <v>0</v>
      </c>
      <c r="H61" s="95"/>
      <c r="I61" s="48"/>
      <c r="J61" s="49">
        <v>0</v>
      </c>
      <c r="K61" s="92">
        <f t="shared" si="3"/>
        <v>0</v>
      </c>
    </row>
    <row r="62" spans="2:12" ht="15" customHeight="1">
      <c r="B62" s="7" t="s">
        <v>77</v>
      </c>
      <c r="C62" s="46"/>
      <c r="D62" s="47"/>
      <c r="E62" s="47"/>
      <c r="F62" s="47"/>
      <c r="G62" s="94">
        <v>0</v>
      </c>
      <c r="H62" s="95"/>
      <c r="I62" s="48"/>
      <c r="J62" s="49">
        <v>0</v>
      </c>
      <c r="K62" s="92">
        <f t="shared" si="3"/>
        <v>0</v>
      </c>
    </row>
    <row r="63" spans="2:12" ht="15" customHeight="1">
      <c r="B63" s="7" t="s">
        <v>78</v>
      </c>
      <c r="C63" s="46"/>
      <c r="D63" s="47"/>
      <c r="E63" s="47"/>
      <c r="F63" s="47"/>
      <c r="G63" s="94">
        <v>0</v>
      </c>
      <c r="H63" s="95"/>
      <c r="I63" s="48"/>
      <c r="J63" s="49">
        <v>0</v>
      </c>
      <c r="K63" s="92">
        <f t="shared" si="3"/>
        <v>0</v>
      </c>
    </row>
    <row r="64" spans="2:12" ht="15" customHeight="1">
      <c r="B64" s="7" t="s">
        <v>79</v>
      </c>
      <c r="C64" s="46"/>
      <c r="D64" s="47"/>
      <c r="E64" s="47"/>
      <c r="F64" s="47"/>
      <c r="G64" s="94">
        <v>0</v>
      </c>
      <c r="H64" s="95"/>
      <c r="I64" s="48"/>
      <c r="J64" s="49">
        <v>0</v>
      </c>
      <c r="K64" s="92">
        <f t="shared" si="3"/>
        <v>0</v>
      </c>
    </row>
    <row r="65" spans="2:12" ht="15" customHeight="1">
      <c r="B65" s="7" t="s">
        <v>80</v>
      </c>
      <c r="C65" s="46"/>
      <c r="D65" s="47"/>
      <c r="E65" s="47"/>
      <c r="F65" s="47"/>
      <c r="G65" s="94">
        <v>0</v>
      </c>
      <c r="H65" s="95"/>
      <c r="I65" s="48"/>
      <c r="J65" s="49">
        <v>0</v>
      </c>
      <c r="K65" s="92">
        <f t="shared" si="3"/>
        <v>0</v>
      </c>
    </row>
    <row r="66" spans="2:12" ht="15" customHeight="1">
      <c r="B66" s="7" t="s">
        <v>81</v>
      </c>
      <c r="C66" s="46"/>
      <c r="D66" s="47"/>
      <c r="E66" s="47"/>
      <c r="F66" s="47"/>
      <c r="G66" s="94">
        <v>0</v>
      </c>
      <c r="H66" s="95"/>
      <c r="I66" s="48"/>
      <c r="J66" s="49">
        <v>0</v>
      </c>
      <c r="K66" s="92">
        <f t="shared" si="3"/>
        <v>0</v>
      </c>
    </row>
    <row r="67" spans="2:12" ht="15" customHeight="1">
      <c r="B67" s="7" t="s">
        <v>82</v>
      </c>
      <c r="C67" s="46"/>
      <c r="D67" s="47"/>
      <c r="E67" s="47"/>
      <c r="F67" s="47"/>
      <c r="G67" s="94">
        <v>0</v>
      </c>
      <c r="H67" s="95"/>
      <c r="I67" s="50"/>
      <c r="J67" s="49">
        <v>0</v>
      </c>
      <c r="K67" s="92">
        <f t="shared" si="3"/>
        <v>0</v>
      </c>
    </row>
    <row r="68" spans="2:12" ht="44.1" customHeight="1">
      <c r="B68" s="40"/>
      <c r="C68" s="40"/>
      <c r="D68" s="40"/>
      <c r="E68" s="40"/>
      <c r="F68" s="40"/>
      <c r="G68" s="40"/>
      <c r="H68" s="40"/>
      <c r="I68" s="63" t="s">
        <v>35</v>
      </c>
      <c r="J68" s="45"/>
      <c r="K68" s="64">
        <f>SUM(K58:K67)</f>
        <v>180000</v>
      </c>
    </row>
    <row r="69" spans="2:12" ht="31.5" customHeight="1">
      <c r="B69"/>
      <c r="I69" s="102" t="s">
        <v>36</v>
      </c>
      <c r="J69" s="148"/>
      <c r="K69" s="57">
        <f>K68/K87</f>
        <v>0.33259423503325941</v>
      </c>
    </row>
    <row r="70" spans="2:12" ht="15" customHeight="1">
      <c r="B70" s="146" t="s">
        <v>83</v>
      </c>
      <c r="C70" s="147"/>
      <c r="D70" s="96"/>
      <c r="E70" s="96"/>
      <c r="F70" s="96"/>
      <c r="G70" s="96"/>
      <c r="H70" s="96"/>
      <c r="I70" s="96"/>
      <c r="J70" s="97"/>
      <c r="K70" s="96"/>
      <c r="L70" s="51"/>
    </row>
    <row r="71" spans="2:12" ht="15" customHeight="1">
      <c r="B71" s="119" t="s">
        <v>84</v>
      </c>
      <c r="C71" s="120"/>
      <c r="D71" s="121"/>
      <c r="E71" s="121"/>
      <c r="F71" s="121"/>
      <c r="G71" s="121"/>
      <c r="H71" s="121"/>
      <c r="I71" s="121"/>
      <c r="J71" s="122"/>
      <c r="K71" s="121"/>
    </row>
    <row r="72" spans="2:12" ht="81" customHeight="1">
      <c r="B72" s="55" t="s">
        <v>9</v>
      </c>
      <c r="C72" s="56" t="s">
        <v>10</v>
      </c>
      <c r="D72" s="62" t="s">
        <v>11</v>
      </c>
      <c r="E72" s="56" t="s">
        <v>12</v>
      </c>
      <c r="F72" s="56" t="s">
        <v>13</v>
      </c>
      <c r="G72" s="100" t="s">
        <v>85</v>
      </c>
      <c r="H72" s="101"/>
      <c r="I72" s="56" t="s">
        <v>16</v>
      </c>
      <c r="J72" s="56" t="s">
        <v>17</v>
      </c>
      <c r="K72" s="56" t="s">
        <v>18</v>
      </c>
      <c r="L72" s="55" t="s">
        <v>19</v>
      </c>
    </row>
    <row r="73" spans="2:12" ht="15" customHeight="1">
      <c r="B73" s="7" t="s">
        <v>86</v>
      </c>
      <c r="C73" s="46" t="s">
        <v>87</v>
      </c>
      <c r="D73" s="47"/>
      <c r="E73" s="47"/>
      <c r="F73" s="47">
        <v>2</v>
      </c>
      <c r="G73" s="94">
        <v>30000</v>
      </c>
      <c r="H73" s="95"/>
      <c r="I73" s="48">
        <v>6</v>
      </c>
      <c r="J73" s="49">
        <v>0.89</v>
      </c>
      <c r="K73" s="92">
        <f>F73*G73*I73*J73</f>
        <v>320400</v>
      </c>
    </row>
    <row r="74" spans="2:12" ht="15" customHeight="1">
      <c r="B74" s="7" t="s">
        <v>88</v>
      </c>
      <c r="C74" s="46" t="s">
        <v>89</v>
      </c>
      <c r="D74" s="47"/>
      <c r="E74" s="47"/>
      <c r="F74" s="47"/>
      <c r="G74" s="94">
        <v>0</v>
      </c>
      <c r="H74" s="95"/>
      <c r="I74" s="48">
        <v>6</v>
      </c>
      <c r="J74" s="49">
        <v>0</v>
      </c>
      <c r="K74" s="92">
        <f t="shared" ref="K74:K82" si="4">G74*I74</f>
        <v>0</v>
      </c>
    </row>
    <row r="75" spans="2:12" ht="15" customHeight="1">
      <c r="B75" s="7" t="s">
        <v>90</v>
      </c>
      <c r="C75" s="46" t="s">
        <v>91</v>
      </c>
      <c r="D75" s="47"/>
      <c r="E75" s="47"/>
      <c r="F75" s="47"/>
      <c r="G75" s="94">
        <v>0</v>
      </c>
      <c r="H75" s="95"/>
      <c r="I75" s="48"/>
      <c r="J75" s="49">
        <v>0</v>
      </c>
      <c r="K75" s="92">
        <f t="shared" si="4"/>
        <v>0</v>
      </c>
    </row>
    <row r="76" spans="2:12" ht="15" customHeight="1">
      <c r="B76" s="7" t="s">
        <v>92</v>
      </c>
      <c r="C76" s="46"/>
      <c r="D76" s="47"/>
      <c r="E76" s="47"/>
      <c r="F76" s="47"/>
      <c r="G76" s="94">
        <v>0</v>
      </c>
      <c r="H76" s="95"/>
      <c r="I76" s="48"/>
      <c r="J76" s="49">
        <v>0</v>
      </c>
      <c r="K76" s="92">
        <f t="shared" si="4"/>
        <v>0</v>
      </c>
    </row>
    <row r="77" spans="2:12" ht="15" customHeight="1">
      <c r="B77" s="7" t="s">
        <v>93</v>
      </c>
      <c r="C77" s="47"/>
      <c r="D77" s="47"/>
      <c r="E77" s="47"/>
      <c r="F77" s="47"/>
      <c r="G77" s="94">
        <v>0</v>
      </c>
      <c r="H77" s="95"/>
      <c r="I77" s="48"/>
      <c r="J77" s="49">
        <v>0</v>
      </c>
      <c r="K77" s="92">
        <f t="shared" si="4"/>
        <v>0</v>
      </c>
    </row>
    <row r="78" spans="2:12" ht="15" customHeight="1">
      <c r="B78" s="7" t="s">
        <v>94</v>
      </c>
      <c r="C78" s="47"/>
      <c r="D78" s="47"/>
      <c r="E78" s="47"/>
      <c r="F78" s="47"/>
      <c r="G78" s="94">
        <v>0</v>
      </c>
      <c r="H78" s="95"/>
      <c r="I78" s="48"/>
      <c r="J78" s="49">
        <v>0</v>
      </c>
      <c r="K78" s="92">
        <f t="shared" si="4"/>
        <v>0</v>
      </c>
    </row>
    <row r="79" spans="2:12" ht="15" customHeight="1">
      <c r="B79" s="7" t="s">
        <v>95</v>
      </c>
      <c r="C79" s="47"/>
      <c r="D79" s="47"/>
      <c r="E79" s="47"/>
      <c r="F79" s="47"/>
      <c r="G79" s="94">
        <v>0</v>
      </c>
      <c r="H79" s="95"/>
      <c r="I79" s="48"/>
      <c r="J79" s="49">
        <v>0</v>
      </c>
      <c r="K79" s="92">
        <f t="shared" si="4"/>
        <v>0</v>
      </c>
    </row>
    <row r="80" spans="2:12" ht="15" customHeight="1">
      <c r="B80" s="7" t="s">
        <v>96</v>
      </c>
      <c r="C80" s="47"/>
      <c r="D80" s="47"/>
      <c r="E80" s="47"/>
      <c r="F80" s="47"/>
      <c r="G80" s="94">
        <v>0</v>
      </c>
      <c r="H80" s="95"/>
      <c r="I80" s="48"/>
      <c r="J80" s="49">
        <v>0</v>
      </c>
      <c r="K80" s="92">
        <f t="shared" si="4"/>
        <v>0</v>
      </c>
    </row>
    <row r="81" spans="2:12" ht="15" customHeight="1">
      <c r="B81" s="7" t="s">
        <v>97</v>
      </c>
      <c r="C81" s="47"/>
      <c r="D81" s="47"/>
      <c r="E81" s="47"/>
      <c r="F81" s="47"/>
      <c r="G81" s="94">
        <v>0</v>
      </c>
      <c r="H81" s="95"/>
      <c r="I81" s="48"/>
      <c r="J81" s="49">
        <v>0</v>
      </c>
      <c r="K81" s="92">
        <f t="shared" si="4"/>
        <v>0</v>
      </c>
    </row>
    <row r="82" spans="2:12" ht="15" customHeight="1">
      <c r="B82" s="7" t="s">
        <v>98</v>
      </c>
      <c r="C82" s="47"/>
      <c r="D82" s="47"/>
      <c r="E82" s="47"/>
      <c r="F82" s="47"/>
      <c r="G82" s="94">
        <v>0</v>
      </c>
      <c r="H82" s="95"/>
      <c r="I82" s="48"/>
      <c r="J82" s="49">
        <v>0</v>
      </c>
      <c r="K82" s="92">
        <f t="shared" si="4"/>
        <v>0</v>
      </c>
    </row>
    <row r="83" spans="2:12" ht="45.95" customHeight="1">
      <c r="B83" s="40"/>
      <c r="C83" s="40"/>
      <c r="D83" s="40"/>
      <c r="E83" s="40"/>
      <c r="F83" s="40"/>
      <c r="G83" s="40"/>
      <c r="H83" s="40"/>
      <c r="I83" s="63" t="s">
        <v>35</v>
      </c>
      <c r="J83" s="45"/>
      <c r="K83" s="93">
        <f>SUM(K73:K82)</f>
        <v>320400</v>
      </c>
    </row>
    <row r="84" spans="2:12" ht="30.75" customHeight="1">
      <c r="B84"/>
      <c r="I84" s="123" t="s">
        <v>36</v>
      </c>
      <c r="J84" s="151"/>
      <c r="K84" s="58">
        <f>K83/K87</f>
        <v>0.5920177383592018</v>
      </c>
    </row>
    <row r="85" spans="2:12" ht="12.95"/>
    <row r="86" spans="2:12" ht="12.75" customHeight="1">
      <c r="B86" s="52"/>
      <c r="C86" s="52"/>
      <c r="D86" s="53"/>
      <c r="E86" s="53"/>
      <c r="F86" s="53"/>
      <c r="G86" s="53"/>
      <c r="H86" s="53"/>
      <c r="I86" s="53"/>
      <c r="J86" s="54"/>
      <c r="K86" s="53"/>
      <c r="L86" s="53"/>
    </row>
    <row r="87" spans="2:12" ht="15" customHeight="1">
      <c r="B87" s="68" t="s">
        <v>99</v>
      </c>
      <c r="C87" s="68"/>
      <c r="D87" s="68"/>
      <c r="E87" s="68"/>
      <c r="F87" s="68"/>
      <c r="G87" s="68"/>
      <c r="H87" s="68"/>
      <c r="I87" s="68"/>
      <c r="J87" s="68"/>
      <c r="K87" s="69">
        <f>SUM(K23,K38,K53,K68,K83)</f>
        <v>541200</v>
      </c>
    </row>
    <row r="88" spans="2:12" ht="12.75" customHeight="1">
      <c r="B88" s="70" t="s">
        <v>100</v>
      </c>
      <c r="C88" s="71"/>
      <c r="D88" s="72"/>
      <c r="E88" s="72"/>
      <c r="F88" s="72"/>
      <c r="G88" s="72"/>
      <c r="H88" s="72"/>
      <c r="I88" s="72"/>
      <c r="J88" s="73"/>
      <c r="K88" s="72"/>
    </row>
    <row r="89" spans="2:12" ht="15" customHeight="1">
      <c r="B89" s="74" t="s">
        <v>101</v>
      </c>
      <c r="C89" s="74"/>
      <c r="D89" s="74"/>
      <c r="E89" s="74"/>
      <c r="F89" s="74"/>
      <c r="G89" s="74"/>
      <c r="H89" s="74"/>
      <c r="I89" s="74"/>
      <c r="J89" s="74"/>
      <c r="K89" s="75"/>
    </row>
    <row r="90" spans="2:12" ht="15" customHeight="1">
      <c r="B90" s="3" t="s">
        <v>102</v>
      </c>
      <c r="K90" s="76">
        <v>0.05</v>
      </c>
    </row>
    <row r="91" spans="2:12" ht="15" customHeight="1">
      <c r="B91" s="113" t="s">
        <v>103</v>
      </c>
      <c r="C91" s="114"/>
      <c r="D91" s="114"/>
      <c r="E91" s="114"/>
      <c r="F91" s="114"/>
      <c r="G91" s="114"/>
      <c r="H91" s="114"/>
      <c r="I91" s="114"/>
      <c r="J91" s="115"/>
      <c r="K91" s="77">
        <f>K87*K90</f>
        <v>27060</v>
      </c>
    </row>
    <row r="92" spans="2:12" ht="15" customHeight="1">
      <c r="B92" s="116"/>
      <c r="C92" s="117"/>
      <c r="D92" s="117"/>
      <c r="E92" s="117"/>
      <c r="F92" s="117"/>
      <c r="G92" s="117"/>
      <c r="H92" s="117"/>
      <c r="I92" s="117"/>
      <c r="J92" s="117"/>
      <c r="K92" s="152"/>
    </row>
    <row r="93" spans="2:12" ht="15" customHeight="1">
      <c r="B93" s="118" t="s">
        <v>18</v>
      </c>
      <c r="C93" s="118"/>
      <c r="D93" s="118"/>
      <c r="E93" s="118"/>
      <c r="F93" s="118"/>
      <c r="G93" s="118"/>
      <c r="H93" s="118"/>
      <c r="I93" s="118"/>
      <c r="J93" s="118"/>
      <c r="K93" s="78">
        <f>SUM(K87,K91)</f>
        <v>568260</v>
      </c>
    </row>
    <row r="94" spans="2:12" ht="12.95"/>
    <row r="95" spans="2:12" ht="15.6">
      <c r="B95" s="90"/>
      <c r="D95" s="112"/>
      <c r="E95" s="112"/>
      <c r="F95" s="112"/>
      <c r="G95" s="112"/>
      <c r="H95" s="112"/>
      <c r="I95" s="112"/>
      <c r="J95" s="112"/>
      <c r="K95" s="112"/>
      <c r="L95" s="112"/>
    </row>
    <row r="96" spans="2:12" ht="12.95"/>
    <row r="97" ht="12.95"/>
    <row r="98" ht="12.95"/>
    <row r="99" ht="12.95"/>
    <row r="100" ht="12.95"/>
    <row r="101" ht="12.95"/>
    <row r="102" ht="12.95"/>
    <row r="103" ht="12.95"/>
  </sheetData>
  <mergeCells count="67">
    <mergeCell ref="D7:J7"/>
    <mergeCell ref="I54:J54"/>
    <mergeCell ref="B10:K10"/>
    <mergeCell ref="B11:K11"/>
    <mergeCell ref="B25:K25"/>
    <mergeCell ref="B26:K26"/>
    <mergeCell ref="I39:J39"/>
    <mergeCell ref="I24:J24"/>
    <mergeCell ref="B40:K40"/>
    <mergeCell ref="B41:K41"/>
    <mergeCell ref="G42:H42"/>
    <mergeCell ref="G43:H43"/>
    <mergeCell ref="G44:H44"/>
    <mergeCell ref="G45:H45"/>
    <mergeCell ref="G46:H46"/>
    <mergeCell ref="G47:H47"/>
    <mergeCell ref="D2:J2"/>
    <mergeCell ref="D3:J3"/>
    <mergeCell ref="D4:J4"/>
    <mergeCell ref="D95:L95"/>
    <mergeCell ref="B91:J91"/>
    <mergeCell ref="B92:K92"/>
    <mergeCell ref="G61:H61"/>
    <mergeCell ref="G62:H62"/>
    <mergeCell ref="G63:H63"/>
    <mergeCell ref="G64:H64"/>
    <mergeCell ref="G65:H65"/>
    <mergeCell ref="G66:H66"/>
    <mergeCell ref="B93:J93"/>
    <mergeCell ref="B70:K70"/>
    <mergeCell ref="B71:K71"/>
    <mergeCell ref="I84:J84"/>
    <mergeCell ref="G67:H67"/>
    <mergeCell ref="G72:H72"/>
    <mergeCell ref="G73:H73"/>
    <mergeCell ref="I69:J69"/>
    <mergeCell ref="G27:H27"/>
    <mergeCell ref="G28:H28"/>
    <mergeCell ref="G29:H29"/>
    <mergeCell ref="G30:H30"/>
    <mergeCell ref="G31:H31"/>
    <mergeCell ref="G32:H32"/>
    <mergeCell ref="G33:H33"/>
    <mergeCell ref="G34:H34"/>
    <mergeCell ref="G35:H35"/>
    <mergeCell ref="G36:H36"/>
    <mergeCell ref="G37:H37"/>
    <mergeCell ref="G57:H57"/>
    <mergeCell ref="G58:H58"/>
    <mergeCell ref="G59:H59"/>
    <mergeCell ref="G60:H60"/>
    <mergeCell ref="G48:H48"/>
    <mergeCell ref="G49:H49"/>
    <mergeCell ref="G50:H50"/>
    <mergeCell ref="G51:H51"/>
    <mergeCell ref="G52:H52"/>
    <mergeCell ref="B55:K55"/>
    <mergeCell ref="B56:K56"/>
    <mergeCell ref="G74:H74"/>
    <mergeCell ref="G75:H75"/>
    <mergeCell ref="G81:H81"/>
    <mergeCell ref="G82:H82"/>
    <mergeCell ref="G76:H76"/>
    <mergeCell ref="G77:H77"/>
    <mergeCell ref="G78:H78"/>
    <mergeCell ref="G79:H79"/>
    <mergeCell ref="G80:H80"/>
  </mergeCells>
  <dataValidations count="1">
    <dataValidation type="decimal" operator="greaterThan" allowBlank="1" showInputMessage="1" showErrorMessage="1" errorTitle="Incorrect data" error="Please enter decimal values only" sqref="B89 D95" xr:uid="{00000000-0002-0000-0000-000000000000}">
      <formula1>-1</formula1>
    </dataValidation>
  </dataValidation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4"/>
  <sheetViews>
    <sheetView zoomScale="85" zoomScaleNormal="85" workbookViewId="0">
      <selection activeCell="A4" sqref="A4:IV5"/>
    </sheetView>
  </sheetViews>
  <sheetFormatPr defaultColWidth="9.140625" defaultRowHeight="12.95"/>
  <cols>
    <col min="1" max="1" width="8.42578125" style="3" customWidth="1"/>
    <col min="2" max="2" width="35.42578125" style="3" customWidth="1"/>
    <col min="3" max="3" width="39.7109375" style="3" customWidth="1"/>
    <col min="4" max="4" width="21.42578125" style="3" customWidth="1"/>
    <col min="5" max="5" width="11.85546875" style="3" customWidth="1"/>
    <col min="6" max="6" width="18.42578125" style="3" customWidth="1"/>
    <col min="7" max="7" width="16.140625" style="3" customWidth="1"/>
    <col min="8" max="8" width="15.42578125" style="3" customWidth="1"/>
    <col min="9" max="9" width="30.7109375" style="3" customWidth="1"/>
    <col min="10" max="10" width="9.140625" style="3" customWidth="1"/>
    <col min="11" max="16384" width="9.140625" style="3"/>
  </cols>
  <sheetData>
    <row r="1" spans="1:12" ht="15" customHeight="1">
      <c r="A1" s="4"/>
    </row>
    <row r="2" spans="1:12">
      <c r="A2" s="21"/>
    </row>
    <row r="3" spans="1:12" ht="14.45">
      <c r="A3" s="22" t="s">
        <v>9</v>
      </c>
      <c r="B3" s="22" t="s">
        <v>10</v>
      </c>
      <c r="C3" s="23" t="s">
        <v>104</v>
      </c>
      <c r="D3" s="22" t="s">
        <v>105</v>
      </c>
      <c r="E3" s="24" t="s">
        <v>13</v>
      </c>
      <c r="F3" s="22" t="s">
        <v>14</v>
      </c>
      <c r="G3" s="24" t="s">
        <v>106</v>
      </c>
      <c r="H3" s="24" t="s">
        <v>107</v>
      </c>
      <c r="I3" s="22" t="s">
        <v>18</v>
      </c>
    </row>
    <row r="4" spans="1:12" s="36" customFormat="1" ht="12" customHeight="1">
      <c r="E4" s="37"/>
      <c r="F4" s="38"/>
      <c r="G4" s="37"/>
      <c r="H4" s="39"/>
      <c r="I4" s="38"/>
    </row>
    <row r="5" spans="1:12" s="36" customFormat="1" ht="12.6" customHeight="1">
      <c r="E5" s="37"/>
      <c r="F5" s="38"/>
      <c r="G5" s="37"/>
      <c r="H5" s="39"/>
      <c r="I5" s="38"/>
    </row>
    <row r="6" spans="1:12">
      <c r="A6" s="7"/>
      <c r="B6" s="7"/>
      <c r="C6" s="7"/>
      <c r="D6" s="7"/>
      <c r="E6" s="7"/>
      <c r="F6" s="7"/>
      <c r="G6" s="16" t="s">
        <v>108</v>
      </c>
      <c r="H6" s="7"/>
      <c r="I6" s="25"/>
    </row>
    <row r="7" spans="1:12" ht="14.45" customHeight="1">
      <c r="A7"/>
      <c r="G7" s="132" t="s">
        <v>36</v>
      </c>
      <c r="H7" s="153"/>
      <c r="I7" s="19"/>
    </row>
    <row r="8" spans="1:12" ht="14.45">
      <c r="A8"/>
      <c r="B8"/>
      <c r="C8"/>
      <c r="E8"/>
    </row>
    <row r="9" spans="1:12">
      <c r="A9" s="5"/>
    </row>
    <row r="10" spans="1:12">
      <c r="A10" s="9" t="s">
        <v>109</v>
      </c>
      <c r="B10" s="9"/>
      <c r="C10" s="9"/>
      <c r="D10" s="9"/>
      <c r="E10" s="9"/>
      <c r="F10" s="9"/>
      <c r="G10" s="9"/>
      <c r="H10" s="9"/>
      <c r="I10" s="26"/>
    </row>
    <row r="11" spans="1:12">
      <c r="A11" s="8"/>
      <c r="B11" s="8"/>
      <c r="C11" s="8"/>
      <c r="D11" s="8"/>
      <c r="E11" s="8"/>
      <c r="F11" s="8"/>
      <c r="G11" s="8"/>
      <c r="H11" s="8"/>
    </row>
    <row r="12" spans="1:12" ht="21.6" customHeight="1">
      <c r="A12" s="17" t="s">
        <v>101</v>
      </c>
      <c r="B12" s="17"/>
      <c r="C12" s="17"/>
      <c r="D12" s="17"/>
      <c r="E12" s="17"/>
      <c r="F12" s="17"/>
      <c r="G12" s="17"/>
      <c r="H12" s="17"/>
      <c r="I12" s="27"/>
    </row>
    <row r="13" spans="1:12">
      <c r="A13" s="133" t="s">
        <v>110</v>
      </c>
      <c r="B13" s="134"/>
      <c r="C13" s="134"/>
      <c r="D13" s="134"/>
      <c r="E13" s="134"/>
      <c r="F13" s="134"/>
      <c r="G13" s="134"/>
      <c r="H13" s="141"/>
      <c r="I13" s="20"/>
    </row>
    <row r="14" spans="1:12">
      <c r="A14" s="142" t="s">
        <v>103</v>
      </c>
      <c r="B14" s="143"/>
      <c r="C14" s="143"/>
      <c r="D14" s="143"/>
      <c r="E14" s="143"/>
      <c r="F14" s="143"/>
      <c r="G14" s="143"/>
      <c r="H14" s="144"/>
      <c r="I14" s="18"/>
    </row>
    <row r="15" spans="1:12" ht="14.45">
      <c r="A15" s="133" t="s">
        <v>111</v>
      </c>
      <c r="B15" s="134"/>
      <c r="C15" s="134"/>
      <c r="D15" s="134"/>
      <c r="E15" s="134"/>
      <c r="F15" s="134"/>
      <c r="G15" s="134"/>
      <c r="H15" s="134"/>
      <c r="I15" s="154"/>
    </row>
    <row r="16" spans="1:12" ht="14.45">
      <c r="A16" s="135" t="s">
        <v>18</v>
      </c>
      <c r="B16" s="135"/>
      <c r="C16" s="135"/>
      <c r="D16" s="135"/>
      <c r="E16" s="135"/>
      <c r="F16" s="135"/>
      <c r="G16" s="135"/>
      <c r="H16" s="135"/>
      <c r="I16" s="32"/>
      <c r="J16" s="13"/>
      <c r="K16" s="13"/>
      <c r="L16" s="13"/>
    </row>
    <row r="18" spans="1:12" ht="14.45">
      <c r="A18" s="136" t="s">
        <v>112</v>
      </c>
      <c r="B18" s="136"/>
      <c r="C18" s="136"/>
      <c r="D18" s="136"/>
      <c r="E18" s="136"/>
      <c r="F18" s="136"/>
      <c r="G18" s="136"/>
      <c r="H18" s="136"/>
      <c r="I18" s="136"/>
      <c r="J18" s="10"/>
      <c r="K18" s="10"/>
      <c r="L18" s="10"/>
    </row>
    <row r="19" spans="1:12" ht="14.45">
      <c r="A19" s="10"/>
      <c r="B19" s="10"/>
      <c r="C19" s="10"/>
      <c r="D19" s="10"/>
      <c r="E19" s="10"/>
      <c r="F19" s="10"/>
      <c r="G19" s="10"/>
      <c r="H19" s="10"/>
      <c r="I19" s="10"/>
      <c r="J19" s="10"/>
      <c r="K19" s="10"/>
      <c r="L19" s="10"/>
    </row>
    <row r="20" spans="1:12" s="6" customFormat="1">
      <c r="A20" s="139" t="s">
        <v>113</v>
      </c>
      <c r="B20" s="140"/>
      <c r="C20" s="28" t="s">
        <v>114</v>
      </c>
      <c r="D20" s="7" t="s">
        <v>115</v>
      </c>
    </row>
    <row r="21" spans="1:12" s="6" customFormat="1" ht="14.45">
      <c r="A21" s="155"/>
      <c r="B21" s="153"/>
      <c r="C21" s="31"/>
      <c r="D21" s="33"/>
    </row>
    <row r="22" spans="1:12" s="6" customFormat="1" ht="14.1" customHeight="1">
      <c r="A22" s="156"/>
      <c r="B22" s="157"/>
      <c r="C22" s="31"/>
      <c r="D22" s="34"/>
    </row>
    <row r="23" spans="1:12" s="6" customFormat="1" ht="14.45">
      <c r="A23" s="158"/>
      <c r="B23" s="159"/>
      <c r="C23" s="31"/>
      <c r="D23" s="35"/>
    </row>
    <row r="24" spans="1:12" s="6" customFormat="1" ht="14.45">
      <c r="A24" s="130"/>
      <c r="B24" s="131"/>
      <c r="C24" s="29"/>
      <c r="D24" s="30"/>
    </row>
    <row r="25" spans="1:12">
      <c r="B25" s="137"/>
      <c r="C25" s="137"/>
      <c r="D25" s="137"/>
      <c r="E25" s="137"/>
      <c r="F25" s="137"/>
      <c r="G25" s="137"/>
      <c r="H25" s="11"/>
    </row>
    <row r="26" spans="1:12" ht="15" customHeight="1">
      <c r="A26" s="136" t="s">
        <v>116</v>
      </c>
      <c r="B26" s="136"/>
      <c r="C26" s="136"/>
      <c r="D26" s="136"/>
      <c r="E26" s="136"/>
      <c r="F26" s="136"/>
      <c r="G26" s="136"/>
      <c r="H26" s="136"/>
      <c r="I26" s="136"/>
      <c r="J26" s="14"/>
      <c r="K26" s="14"/>
      <c r="L26" s="14"/>
    </row>
    <row r="28" spans="1:12" ht="14.45">
      <c r="A28" s="138" t="s">
        <v>117</v>
      </c>
      <c r="B28" s="138"/>
      <c r="C28" s="138"/>
      <c r="D28" s="7" t="s">
        <v>115</v>
      </c>
      <c r="J28" s="15"/>
      <c r="K28" s="15"/>
      <c r="L28" s="15"/>
    </row>
    <row r="29" spans="1:12" ht="22.5" customHeight="1">
      <c r="A29" s="129" t="s">
        <v>118</v>
      </c>
      <c r="B29" s="129"/>
      <c r="C29" s="129"/>
      <c r="D29" s="18"/>
    </row>
    <row r="30" spans="1:12" ht="21" customHeight="1">
      <c r="A30" s="129" t="s">
        <v>119</v>
      </c>
      <c r="B30" s="129"/>
      <c r="C30" s="129"/>
      <c r="D30" s="18"/>
    </row>
    <row r="31" spans="1:12" ht="18.95" customHeight="1">
      <c r="A31" s="129" t="s">
        <v>120</v>
      </c>
      <c r="B31" s="129"/>
      <c r="C31" s="129"/>
      <c r="D31" s="18"/>
    </row>
    <row r="32" spans="1:12" ht="21.6" customHeight="1">
      <c r="A32" s="129" t="s">
        <v>121</v>
      </c>
      <c r="B32" s="129"/>
      <c r="C32" s="129"/>
      <c r="D32" s="18"/>
    </row>
    <row r="33" spans="1:4" ht="21.6" customHeight="1">
      <c r="A33" s="129" t="s">
        <v>122</v>
      </c>
      <c r="B33" s="129"/>
      <c r="C33" s="129"/>
      <c r="D33" s="18"/>
    </row>
    <row r="34" spans="1:4">
      <c r="A34" s="12"/>
      <c r="B34" s="12"/>
      <c r="C34" s="12"/>
    </row>
  </sheetData>
  <mergeCells count="19">
    <mergeCell ref="A33:C33"/>
    <mergeCell ref="G7:H7"/>
    <mergeCell ref="A15:I15"/>
    <mergeCell ref="A16:H16"/>
    <mergeCell ref="A18:I18"/>
    <mergeCell ref="A26:I26"/>
    <mergeCell ref="B25:G25"/>
    <mergeCell ref="A28:C28"/>
    <mergeCell ref="A29:C29"/>
    <mergeCell ref="A30:C30"/>
    <mergeCell ref="A20:B20"/>
    <mergeCell ref="A13:H13"/>
    <mergeCell ref="A14:H14"/>
    <mergeCell ref="A21:B21"/>
    <mergeCell ref="A22:B22"/>
    <mergeCell ref="A23:B23"/>
    <mergeCell ref="A31:C31"/>
    <mergeCell ref="A32:C32"/>
    <mergeCell ref="A24:B24"/>
  </mergeCells>
  <dataValidations count="1">
    <dataValidation type="decimal" operator="greaterThan" allowBlank="1" showInputMessage="1" showErrorMessage="1" errorTitle="Incorrect data" error="Please enter decimal values only" sqref="I13:I14" xr:uid="{00000000-0002-0000-0100-000000000000}">
      <formula1>-1</formula1>
    </dataValidation>
  </dataValidation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0FC080214AB2418EE8401E3473A75B" ma:contentTypeVersion="12" ma:contentTypeDescription="Create a new document." ma:contentTypeScope="" ma:versionID="c8217b0b2f162e08e1c4bd370e7f467d">
  <xsd:schema xmlns:xsd="http://www.w3.org/2001/XMLSchema" xmlns:xs="http://www.w3.org/2001/XMLSchema" xmlns:p="http://schemas.microsoft.com/office/2006/metadata/properties" xmlns:ns2="ed681045-a683-429a-9b49-e9120482e63a" xmlns:ns3="d10db206-fda9-4bd1-a8bb-e6d6e7aac868" targetNamespace="http://schemas.microsoft.com/office/2006/metadata/properties" ma:root="true" ma:fieldsID="ebaed80d42c133845cc9ae223d67054c" ns2:_="" ns3:_="">
    <xsd:import namespace="ed681045-a683-429a-9b49-e9120482e63a"/>
    <xsd:import namespace="d10db206-fda9-4bd1-a8bb-e6d6e7aac8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681045-a683-429a-9b49-e9120482e6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21a24cc-466a-4f66-9e7f-d14f0b5e6ff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10db206-fda9-4bd1-a8bb-e6d6e7aac86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18fb8c-2b84-4732-9b7c-b9fda749fbd2}" ma:internalName="TaxCatchAll" ma:showField="CatchAllData" ma:web="d10db206-fda9-4bd1-a8bb-e6d6e7aac8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10db206-fda9-4bd1-a8bb-e6d6e7aac868" xsi:nil="true"/>
    <lcf76f155ced4ddcb4097134ff3c332f xmlns="ed681045-a683-429a-9b49-e9120482e63a">
      <Terms xmlns="http://schemas.microsoft.com/office/infopath/2007/PartnerControls"/>
    </lcf76f155ced4ddcb4097134ff3c332f>
    <MediaLengthInSeconds xmlns="ed681045-a683-429a-9b49-e9120482e63a" xsi:nil="true"/>
  </documentManagement>
</p:properties>
</file>

<file path=customXml/itemProps1.xml><?xml version="1.0" encoding="utf-8"?>
<ds:datastoreItem xmlns:ds="http://schemas.openxmlformats.org/officeDocument/2006/customXml" ds:itemID="{4B134E29-4F33-4032-AFA5-4A3B21A289E5}"/>
</file>

<file path=customXml/itemProps2.xml><?xml version="1.0" encoding="utf-8"?>
<ds:datastoreItem xmlns:ds="http://schemas.openxmlformats.org/officeDocument/2006/customXml" ds:itemID="{594258C8-F443-4442-A19F-7414A427FA36}"/>
</file>

<file path=customXml/itemProps3.xml><?xml version="1.0" encoding="utf-8"?>
<ds:datastoreItem xmlns:ds="http://schemas.openxmlformats.org/officeDocument/2006/customXml" ds:itemID="{699A6EFE-A46D-4F30-AB82-7E85AAF9B3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2024-01-09T12:55:16Z</dcterms:created>
  <dcterms:modified xsi:type="dcterms:W3CDTF">2024-10-10T03:55:44Z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0x010100B10FC080214AB2418EE8401E3473A75B</vt:lpwstr>
  </property>
  <property fmtid="{D5CDD505-2E9C-101B-9397-08002B2CF9AE}" pid="3" name="MediaServiceImageTags">
    <vt:lpwstr/>
  </property>
  <property fmtid="{D5CDD505-2E9C-101B-9397-08002B2CF9AE}" pid="4" name="Order">
    <vt:r8>5344700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SharedWithUsers">
    <vt:lpwstr>196;#Thomas Carmichael;#368;#Yuliia Matiash;#545;#Anastasiya Marchuk;#110;#Yuliia Tymchyk;#164;#Martha Karin Gillberg;#34;#Tanya Walmsley</vt:lpwstr>
  </property>
</Properties>
</file>